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13"/>
  <workbookPr/>
  <mc:AlternateContent xmlns:mc="http://schemas.openxmlformats.org/markup-compatibility/2006">
    <mc:Choice Requires="x15">
      <x15ac:absPath xmlns:x15ac="http://schemas.microsoft.com/office/spreadsheetml/2010/11/ac" url="D:\working\waccache\SG2PEPF000DE55F\EXCELCNV\c12814f0-dacc-478d-9cba-f9e186146f5c\"/>
    </mc:Choice>
  </mc:AlternateContent>
  <xr:revisionPtr revIDLastSave="0" documentId="8_{D5FAABDD-B397-41EC-94A5-34F4985290AE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Intro" sheetId="5" r:id="rId1"/>
    <sheet name="Power Hour Log" sheetId="3" r:id="rId2"/>
    <sheet name="Setup" sheetId="6" r:id="rId3"/>
    <sheet name="Monthly Dashboard" sheetId="7" r:id="rId4"/>
    <sheet name="Weekly Dashboard" sheetId="9" r:id="rId5"/>
    <sheet name="Appointments" sheetId="10" r:id="rId6"/>
    <sheet name="Auto-Charts" sheetId="11" r:id="rId7"/>
    <sheet name="Input Options Library" sheetId="12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3" l="1"/>
  <c r="G39" i="3"/>
  <c r="H39" i="3"/>
  <c r="I39" i="3"/>
  <c r="J39" i="3"/>
  <c r="M39" i="3"/>
  <c r="N39" i="3"/>
  <c r="D39" i="3"/>
  <c r="O38" i="3"/>
  <c r="O39" i="3" s="1"/>
  <c r="N38" i="3"/>
  <c r="M38" i="3"/>
  <c r="L38" i="3"/>
  <c r="L39" i="3" s="1"/>
  <c r="K38" i="3"/>
  <c r="K39" i="3" s="1"/>
  <c r="J38" i="3"/>
  <c r="I38" i="3"/>
  <c r="H38" i="3"/>
  <c r="G38" i="3"/>
  <c r="E38" i="3"/>
  <c r="D38" i="3"/>
  <c r="F38" i="3"/>
  <c r="F39" i="3" s="1"/>
</calcChain>
</file>

<file path=xl/sharedStrings.xml><?xml version="1.0" encoding="utf-8"?>
<sst xmlns="http://schemas.openxmlformats.org/spreadsheetml/2006/main" count="705" uniqueCount="414">
  <si>
    <t>Real Estate Power Hour Prospecting Tracker</t>
  </si>
  <si>
    <t>Welcome!</t>
  </si>
  <si>
    <t xml:space="preserve">This Excel workbook is a purpose-built daily prospecting system tailored for real estate professionals. Whether you're growing your client base or refining your sales strategy, this template keeps your goals organized and on track. </t>
  </si>
  <si>
    <t>It includes real-world sample data, automated charts, and customizable workflow to help you:</t>
  </si>
  <si>
    <t xml:space="preserve">Organize and execute your daily prospecting </t>
  </si>
  <si>
    <t>Set and track contact, appointment and conversion goals</t>
  </si>
  <si>
    <t xml:space="preserve"> Analyze performance and revenue generation</t>
  </si>
  <si>
    <t>Optimize lead generation across multiple channels</t>
  </si>
  <si>
    <t>Manage follow-ups efficiently for consistent pipeline growth</t>
  </si>
  <si>
    <t>What’s Inside the Template?</t>
  </si>
  <si>
    <t>Power Hour Log</t>
  </si>
  <si>
    <t xml:space="preserve">Contains detailed logs of daily prospecting efforts </t>
  </si>
  <si>
    <t>Setup</t>
  </si>
  <si>
    <t>Features target values organized by day and week</t>
  </si>
  <si>
    <t>Monthly Dashboard</t>
  </si>
  <si>
    <t>Summarizes overall prospecting results for a month</t>
  </si>
  <si>
    <t>Weekly Dashboard</t>
  </si>
  <si>
    <t xml:space="preserve">Gives a quick view of weekly performance metrics </t>
  </si>
  <si>
    <t>Appointments</t>
  </si>
  <si>
    <t>Keeps a detailed record of all appointments</t>
  </si>
  <si>
    <t>Input Options Library</t>
  </si>
  <si>
    <t>Includes a list of predefined fields and data categories</t>
  </si>
  <si>
    <t>Auto-Charts</t>
  </si>
  <si>
    <t>Transforms raw data into easy-to-understand visuals</t>
  </si>
  <si>
    <t>How to Use This Template</t>
  </si>
  <si>
    <t>1. Start with the prefilled sample to understand structure and flow.</t>
  </si>
  <si>
    <t>2. Customize the data fields marked in grey with your own values.</t>
  </si>
  <si>
    <t>4. Export the entire workbook or specific tabs as PDFs to present to investors, lenders, or advisors.</t>
  </si>
  <si>
    <t>5. Update the data regularly to reflect your real performance and stay aligned with goals.</t>
  </si>
  <si>
    <t xml:space="preserve">6. Track activities, meet goals and reward yourself. </t>
  </si>
  <si>
    <t>💡Tips to use this template</t>
  </si>
  <si>
    <t>1. Choose your Power Hour time block and stick to it (e.g., 9–10 AM).</t>
  </si>
  <si>
    <t>2. Prep before you start and block unwanted distractions.</t>
  </si>
  <si>
    <t>3. Use the Notes column to note down outcomes and next steps quickly.</t>
  </si>
  <si>
    <t>4. Schedule follow-ups immediately and stay organized.</t>
  </si>
  <si>
    <t>5. Use the Weekly Summary to assess your performance and identify trends.</t>
  </si>
  <si>
    <t>Best Used By</t>
  </si>
  <si>
    <t>Independent real estate agents</t>
  </si>
  <si>
    <t>Team leaders and broker owners</t>
  </si>
  <si>
    <t>Inside Sales Agents (ISAs)</t>
  </si>
  <si>
    <t>New agents and licensees</t>
  </si>
  <si>
    <t>Powered by Retyn</t>
  </si>
  <si>
    <t>Ready to scale your real estate prospecting?</t>
  </si>
  <si>
    <r>
      <t xml:space="preserve">Visit </t>
    </r>
    <r>
      <rPr>
        <u/>
        <sz val="12"/>
        <color rgb="FF0F4762"/>
        <rFont val="Aptos Narrow"/>
        <scheme val="minor"/>
      </rPr>
      <t>www.retyn.ai</t>
    </r>
    <r>
      <rPr>
        <sz val="12"/>
        <color rgb="FF000000"/>
        <rFont val="Aptos Narrow"/>
        <scheme val="minor"/>
      </rPr>
      <t xml:space="preserve"> to learn more.</t>
    </r>
  </si>
  <si>
    <t>YOUR/COMPANY NAME</t>
  </si>
  <si>
    <t>July 2025</t>
  </si>
  <si>
    <t>POWER HOUR PROSPECT TRACKING</t>
  </si>
  <si>
    <t>Date</t>
  </si>
  <si>
    <t>Start Time</t>
  </si>
  <si>
    <t>Calls</t>
  </si>
  <si>
    <t>Texts</t>
  </si>
  <si>
    <t>Social</t>
  </si>
  <si>
    <t>Email</t>
  </si>
  <si>
    <t>Notes</t>
  </si>
  <si>
    <t>Duration (Min)</t>
  </si>
  <si>
    <t>Contacted</t>
  </si>
  <si>
    <t>Time spent (Min)</t>
  </si>
  <si>
    <t>Three buyers requested tour links</t>
  </si>
  <si>
    <t>Left voicemail; callback scheduled</t>
  </si>
  <si>
    <t>Buyer wants lender intro</t>
  </si>
  <si>
    <t>Set Zoom listing consult</t>
  </si>
  <si>
    <t>Texted staging checklist</t>
  </si>
  <si>
    <t>Prospect abroad—sent relocation guide</t>
  </si>
  <si>
    <t>Nurture drip added to CRM</t>
  </si>
  <si>
    <t>Cold lead warmed; sent comps</t>
  </si>
  <si>
    <t>Signed buyer-rep agreement</t>
  </si>
  <si>
    <t>Negotiating commission terms</t>
  </si>
  <si>
    <t>Open-house invites blasted</t>
  </si>
  <si>
    <t>Client asked for school ratings</t>
  </si>
  <si>
    <t>Buyer waiting on spouse approval</t>
  </si>
  <si>
    <t>Tour booked Friday 4 PM</t>
  </si>
  <si>
    <t>Appraisal questions answered</t>
  </si>
  <si>
    <t>Investor wants duplex list</t>
  </si>
  <si>
    <t>Escrow docs emailed</t>
  </si>
  <si>
    <t>Price-drop discussion initiated</t>
  </si>
  <si>
    <t>Pre-approval letter received</t>
  </si>
  <si>
    <t>Home inspection booked</t>
  </si>
  <si>
    <t>Offer prep underway</t>
  </si>
  <si>
    <t>Total</t>
  </si>
  <si>
    <t>Daily Average</t>
  </si>
  <si>
    <t>Video DM</t>
  </si>
  <si>
    <t>Contact Goals</t>
  </si>
  <si>
    <t>Contacts Per Day</t>
  </si>
  <si>
    <t>Contacts Per Week</t>
  </si>
  <si>
    <t>Appointment Goals</t>
  </si>
  <si>
    <t>Appointments Per Day</t>
  </si>
  <si>
    <t>Appointments Per Week</t>
  </si>
  <si>
    <t>Follow Up Goals</t>
  </si>
  <si>
    <t>Follow Ups Per Day</t>
  </si>
  <si>
    <t>Follow Ups Per Week</t>
  </si>
  <si>
    <t>Others</t>
  </si>
  <si>
    <t>Contact Rate (%)</t>
  </si>
  <si>
    <t>Avg. Engagement Time (Minutes)</t>
  </si>
  <si>
    <t>Response SLA (Minutes)</t>
  </si>
  <si>
    <t>July</t>
  </si>
  <si>
    <t>Lead Source</t>
  </si>
  <si>
    <t>Daily 
Goal</t>
  </si>
  <si>
    <t>Total 
Contacts</t>
  </si>
  <si>
    <t>Appointments Achieved</t>
  </si>
  <si>
    <t xml:space="preserve">Deals 
Closed </t>
  </si>
  <si>
    <t>Revenue 
Generated ($)</t>
  </si>
  <si>
    <t>Conversion Rate 
(%)</t>
  </si>
  <si>
    <t>Goal Achievement (%)</t>
  </si>
  <si>
    <t>Close Rate 
(%)</t>
  </si>
  <si>
    <t>Avg Response Time (Minutes)</t>
  </si>
  <si>
    <t>Avg Contacts 
Per Day</t>
  </si>
  <si>
    <t>All Sources</t>
  </si>
  <si>
    <t>June</t>
  </si>
  <si>
    <t>May</t>
  </si>
  <si>
    <t>Week Start</t>
  </si>
  <si>
    <t>Week End</t>
  </si>
  <si>
    <t>Contacts</t>
  </si>
  <si>
    <t>Conversion Rate (%)</t>
  </si>
  <si>
    <t>Goal Achievment  Rate (%)</t>
  </si>
  <si>
    <t>Deals Closed</t>
  </si>
  <si>
    <t>Revenue ($)</t>
  </si>
  <si>
    <t xml:space="preserve">Call </t>
  </si>
  <si>
    <t xml:space="preserve">Text </t>
  </si>
  <si>
    <t xml:space="preserve">Social </t>
  </si>
  <si>
    <t xml:space="preserve">Email </t>
  </si>
  <si>
    <t xml:space="preserve">Video </t>
  </si>
  <si>
    <t>All</t>
  </si>
  <si>
    <t xml:space="preserve">Calls </t>
  </si>
  <si>
    <t xml:space="preserve">Texts </t>
  </si>
  <si>
    <t>Solid week—listing photos ordered</t>
  </si>
  <si>
    <t>Holiday slump—ramped ads</t>
  </si>
  <si>
    <t>Two luxury buyers in pipeline</t>
  </si>
  <si>
    <t>Best conversion this quarter</t>
  </si>
  <si>
    <t>Focus on re-engaging cold leads</t>
  </si>
  <si>
    <t>Added SMS nurture sequence</t>
  </si>
  <si>
    <t>#ID</t>
  </si>
  <si>
    <t>Type</t>
  </si>
  <si>
    <t>Time</t>
  </si>
  <si>
    <t>Lead Name</t>
  </si>
  <si>
    <t>Contact Number</t>
  </si>
  <si>
    <t>Address</t>
  </si>
  <si>
    <t>Lead Status</t>
  </si>
  <si>
    <t>Meeting Type</t>
  </si>
  <si>
    <t>Property Type</t>
  </si>
  <si>
    <t>Deal Value ($)</t>
  </si>
  <si>
    <t>Next Step / Follow-Up</t>
  </si>
  <si>
    <t>Follow-Up Date</t>
  </si>
  <si>
    <t>Agent</t>
  </si>
  <si>
    <t>Buyer</t>
  </si>
  <si>
    <t>Alice Johnson</t>
  </si>
  <si>
    <t>(312) 555-0142</t>
  </si>
  <si>
    <t>alice.johnson@example.com</t>
  </si>
  <si>
    <t>123 Maple Street, Springfield, IL 62704</t>
  </si>
  <si>
    <t>Closed Won</t>
  </si>
  <si>
    <t>In-person</t>
  </si>
  <si>
    <t>Flat</t>
  </si>
  <si>
    <t>Order photography</t>
  </si>
  <si>
    <t>Lucas Spencer</t>
  </si>
  <si>
    <t>Signed listing</t>
  </si>
  <si>
    <t>Seller</t>
  </si>
  <si>
    <t>Bob Lee</t>
  </si>
  <si>
    <t>(415) 555-0983</t>
  </si>
  <si>
    <t>bob.lee@example.com</t>
  </si>
  <si>
    <t>456 Oak Avenue, Austin, TX 73301</t>
  </si>
  <si>
    <t>Pending</t>
  </si>
  <si>
    <t>Phone</t>
  </si>
  <si>
    <t>Condo</t>
  </si>
  <si>
    <t>Send HOA docs</t>
  </si>
  <si>
    <t>Needs condo rules</t>
  </si>
  <si>
    <t>Rent</t>
  </si>
  <si>
    <t>Cathy Ramirez</t>
  </si>
  <si>
    <t>(718) 555-2261</t>
  </si>
  <si>
    <t>cathy.ramirez@example.com</t>
  </si>
  <si>
    <t>789 Pine Lane, San Diego, CA 92103</t>
  </si>
  <si>
    <t>Closed Lost</t>
  </si>
  <si>
    <t>Video Call</t>
  </si>
  <si>
    <t>Loft</t>
  </si>
  <si>
    <t>—</t>
  </si>
  <si>
    <t>Picked another agent</t>
  </si>
  <si>
    <t>Daniel Green</t>
  </si>
  <si>
    <t>(213) 555-7820</t>
  </si>
  <si>
    <t>daniel.green@example.com</t>
  </si>
  <si>
    <t>321 Birch Road, Albany, NY 12207</t>
  </si>
  <si>
    <t>Under Contract</t>
  </si>
  <si>
    <t>Consultation Call</t>
  </si>
  <si>
    <t>Studio</t>
  </si>
  <si>
    <t>Schedule inspection</t>
  </si>
  <si>
    <t>Offer accepted</t>
  </si>
  <si>
    <t>Ella Watkins</t>
  </si>
  <si>
    <t>(617) 555-3344</t>
  </si>
  <si>
    <t>ella.watkins@example.com</t>
  </si>
  <si>
    <t>654 Cedar Drive, Boulder, CO 80302</t>
  </si>
  <si>
    <t>Reschedule</t>
  </si>
  <si>
    <t>Coffee Meeting</t>
  </si>
  <si>
    <t>Apartment</t>
  </si>
  <si>
    <t>Re-book slot</t>
  </si>
  <si>
    <t>Client on business trip</t>
  </si>
  <si>
    <t>Felix Navarro</t>
  </si>
  <si>
    <t>(305) 555-7890</t>
  </si>
  <si>
    <t>felix.navarro@example.com</t>
  </si>
  <si>
    <t>908 Walnut Street, Miami, FL 33101</t>
  </si>
  <si>
    <t>No Show</t>
  </si>
  <si>
    <t>Virtual Tour</t>
  </si>
  <si>
    <t>Villa</t>
  </si>
  <si>
    <t>Draft contract</t>
  </si>
  <si>
    <t>Investor expansion</t>
  </si>
  <si>
    <t>Grace Li</t>
  </si>
  <si>
    <t>(206) 555-4401</t>
  </si>
  <si>
    <t>grace.li@example.com</t>
  </si>
  <si>
    <t>112 Elm Court, Seattle, WA 98101</t>
  </si>
  <si>
    <t>Office Visit</t>
  </si>
  <si>
    <t>Bungalow</t>
  </si>
  <si>
    <t>Text reminder</t>
  </si>
  <si>
    <t>Missed live session</t>
  </si>
  <si>
    <t>Henry Brown</t>
  </si>
  <si>
    <t>(404) 555-2299</t>
  </si>
  <si>
    <t>henry.brown@example.com</t>
  </si>
  <si>
    <t>334 Chestnut Blvd, Atlanta, GA 30303</t>
  </si>
  <si>
    <t>Site Visit</t>
  </si>
  <si>
    <t>Arrange appraisal</t>
  </si>
  <si>
    <t>Out-of-state buyer</t>
  </si>
  <si>
    <t>Iris Patel</t>
  </si>
  <si>
    <t>(602) 555-8103</t>
  </si>
  <si>
    <t>iris.patel@example.com</t>
  </si>
  <si>
    <t>776 Spruce Street, Phoenix, AZ 85004</t>
  </si>
  <si>
    <t>IG Live Walk-thru</t>
  </si>
  <si>
    <t>Send lender list</t>
  </si>
  <si>
    <t>Needs mortgage pre-qual</t>
  </si>
  <si>
    <t>Jason Walker</t>
  </si>
  <si>
    <t>(919) 555-6721</t>
  </si>
  <si>
    <t>jason.walker@example.com</t>
  </si>
  <si>
    <t>Review inspection rpt</t>
  </si>
  <si>
    <t>5-day option period</t>
  </si>
  <si>
    <t>Karen Ochoa</t>
  </si>
  <si>
    <t>(608) 555-3945</t>
  </si>
  <si>
    <t>karen.ochoa@example.com</t>
  </si>
  <si>
    <t>Sign docs</t>
  </si>
  <si>
    <t>Loves 3-D tour</t>
  </si>
  <si>
    <t>Leo Adams</t>
  </si>
  <si>
    <t>(503) 555-1032</t>
  </si>
  <si>
    <t>leo.adams@example.com</t>
  </si>
  <si>
    <t>Email CMA</t>
  </si>
  <si>
    <t>Unsure on pricing</t>
  </si>
  <si>
    <t>Maya Singh</t>
  </si>
  <si>
    <t>(843) 555-6607</t>
  </si>
  <si>
    <t>maya.singh@example.com</t>
  </si>
  <si>
    <t>Financing fell through</t>
  </si>
  <si>
    <t>Noel Martinez</t>
  </si>
  <si>
    <t>(313) 555-2255</t>
  </si>
  <si>
    <t>noel.martinez@example.com</t>
  </si>
  <si>
    <t>Prep staging plan</t>
  </si>
  <si>
    <t>Seller relocating</t>
  </si>
  <si>
    <t>Olivia Chen</t>
  </si>
  <si>
    <t>(323) 555-9011</t>
  </si>
  <si>
    <t>olivia.chen@example.com</t>
  </si>
  <si>
    <t>Coordinate survey</t>
  </si>
  <si>
    <t>30-day close target</t>
  </si>
  <si>
    <t>Paul Gomez</t>
  </si>
  <si>
    <t>(614) 555-3349</t>
  </si>
  <si>
    <t>paul.gomez@example.com</t>
  </si>
  <si>
    <t>Collect earnest money</t>
  </si>
  <si>
    <t>First-time investor</t>
  </si>
  <si>
    <t>Quinn Rhodes</t>
  </si>
  <si>
    <t>(612) 555-8822</t>
  </si>
  <si>
    <t>quinn.rhodes@example.com</t>
  </si>
  <si>
    <t>Send application</t>
  </si>
  <si>
    <t>Likes amenities</t>
  </si>
  <si>
    <t>Rosa Delgado</t>
  </si>
  <si>
    <t>(615) 555-9934</t>
  </si>
  <si>
    <t>rosa.delgado@example.com</t>
  </si>
  <si>
    <t>Email disclosures</t>
  </si>
  <si>
    <t>Needs HOA bylaws</t>
  </si>
  <si>
    <t>Samir Khan</t>
  </si>
  <si>
    <t>(816) 555-7016</t>
  </si>
  <si>
    <t>samir.khan@example.com</t>
  </si>
  <si>
    <t>Arrange photos</t>
  </si>
  <si>
    <t>Quick close preferred</t>
  </si>
  <si>
    <t>Tina Russo</t>
  </si>
  <si>
    <t>(804) 555-2417</t>
  </si>
  <si>
    <t>tina.russo@example.com</t>
  </si>
  <si>
    <t>Opted to rent instead</t>
  </si>
  <si>
    <t>Olivia Bennett</t>
  </si>
  <si>
    <t>(303) 555-7781</t>
  </si>
  <si>
    <t>olivia.bennett@example.com</t>
  </si>
  <si>
    <t>James Whitaker</t>
  </si>
  <si>
    <t>(412) 555-0159</t>
  </si>
  <si>
    <t>james.whitaker@example.com</t>
  </si>
  <si>
    <t>Harper Collins</t>
  </si>
  <si>
    <t>(801) 555-6543</t>
  </si>
  <si>
    <t>harper.collins@example.com</t>
  </si>
  <si>
    <t>Benjamin Hayes</t>
  </si>
  <si>
    <t>(504) 555-3321</t>
  </si>
  <si>
    <t>benjamin.hayes@example.com</t>
  </si>
  <si>
    <t>Emma Thornton</t>
  </si>
  <si>
    <t>(860) 555-7734</t>
  </si>
  <si>
    <t>emma.thornton@example.com</t>
  </si>
  <si>
    <t>Henry Preston</t>
  </si>
  <si>
    <t>(402) 555-1980</t>
  </si>
  <si>
    <t>henry.preston@example.com</t>
  </si>
  <si>
    <t>Ava Sinclair</t>
  </si>
  <si>
    <t>(515) 555-0234</t>
  </si>
  <si>
    <t>ava.sinclair@example.com</t>
  </si>
  <si>
    <t>Jack Monroe</t>
  </si>
  <si>
    <t>(916) 555-6678</t>
  </si>
  <si>
    <t>jack.monroe@example.com</t>
  </si>
  <si>
    <t>Lily Hartman</t>
  </si>
  <si>
    <t>(208) 555-7902</t>
  </si>
  <si>
    <t>lily.hartman@example.com</t>
  </si>
  <si>
    <t>Samuel Brooks</t>
  </si>
  <si>
    <t>(859) 555-1133</t>
  </si>
  <si>
    <t>samuel.brooks@example.com</t>
  </si>
  <si>
    <t>Lead Generation &amp; Qualification</t>
  </si>
  <si>
    <t>In-Person Meetings</t>
  </si>
  <si>
    <t>Single-Family Home</t>
  </si>
  <si>
    <t>Walk-In</t>
  </si>
  <si>
    <t xml:space="preserve">New Lead </t>
  </si>
  <si>
    <t>New inquiry or referral</t>
  </si>
  <si>
    <t>In-Person Meeting</t>
  </si>
  <si>
    <t>Multi-Family Home</t>
  </si>
  <si>
    <t xml:space="preserve">Phone Call </t>
  </si>
  <si>
    <t xml:space="preserve">Initial Outreach </t>
  </si>
  <si>
    <t>First contact attempt</t>
  </si>
  <si>
    <t xml:space="preserve">Contacted </t>
  </si>
  <si>
    <t>Successfully made contact</t>
  </si>
  <si>
    <t>Lunch Meeting</t>
  </si>
  <si>
    <t xml:space="preserve">Social Media </t>
  </si>
  <si>
    <t xml:space="preserve">Qualified Lead </t>
  </si>
  <si>
    <t>Verified interest</t>
  </si>
  <si>
    <t>Open House Visit</t>
  </si>
  <si>
    <t>Townhouse</t>
  </si>
  <si>
    <t>Appointment &amp; Engagement</t>
  </si>
  <si>
    <t>Duplex</t>
  </si>
  <si>
    <t xml:space="preserve">First Meeting Scheduled </t>
  </si>
  <si>
    <t>Property tour, consultation, etc.</t>
  </si>
  <si>
    <t>Triplex</t>
  </si>
  <si>
    <t>Referral</t>
  </si>
  <si>
    <t xml:space="preserve">Discovery Call Completed </t>
  </si>
  <si>
    <t>Initial needs assessment done</t>
  </si>
  <si>
    <t>Property Tour</t>
  </si>
  <si>
    <t>Fourplex</t>
  </si>
  <si>
    <t>Website Form</t>
  </si>
  <si>
    <t xml:space="preserve">Follow-Up </t>
  </si>
  <si>
    <t>Checking in after first contact/meeting</t>
  </si>
  <si>
    <t>Showroom Appointment</t>
  </si>
  <si>
    <t xml:space="preserve">Reschedule </t>
  </si>
  <si>
    <t>Appointment moved to a later date</t>
  </si>
  <si>
    <t>Neighborhood Walkthrough</t>
  </si>
  <si>
    <t xml:space="preserve">No Show </t>
  </si>
  <si>
    <t>Client didn’t show for scheduled meeting</t>
  </si>
  <si>
    <t>Final Walkthrough</t>
  </si>
  <si>
    <t>Proposal &amp; Negotiation</t>
  </si>
  <si>
    <t>Phone-Based Meetings</t>
  </si>
  <si>
    <t xml:space="preserve">Proposal Sent </t>
  </si>
  <si>
    <t>Agreement, offers and terms sent</t>
  </si>
  <si>
    <t>Phone Call</t>
  </si>
  <si>
    <t>Cottage</t>
  </si>
  <si>
    <t xml:space="preserve">Awaiting Response </t>
  </si>
  <si>
    <t>Waiting on client feedback or decision</t>
  </si>
  <si>
    <t xml:space="preserve">In Negotiation </t>
  </si>
  <si>
    <t>Actively discussing terms/offers</t>
  </si>
  <si>
    <t>Follow-Up Call</t>
  </si>
  <si>
    <t>Modular Home</t>
  </si>
  <si>
    <t xml:space="preserve">Client Reviewing </t>
  </si>
  <si>
    <t>Buyer/seller reviewing proposal/contract</t>
  </si>
  <si>
    <t>Discovery Call</t>
  </si>
  <si>
    <t xml:space="preserve">Decision Pending </t>
  </si>
  <si>
    <t>Final decision expected soon</t>
  </si>
  <si>
    <t>Check-In Call</t>
  </si>
  <si>
    <t xml:space="preserve">Under Review </t>
  </si>
  <si>
    <t>By client’s team</t>
  </si>
  <si>
    <t>Video-Based Meetings</t>
  </si>
  <si>
    <t>Deal in Motion</t>
  </si>
  <si>
    <t xml:space="preserve">Contract Sent </t>
  </si>
  <si>
    <t>Official offer or agreement sent</t>
  </si>
  <si>
    <t>Zoom Meeting</t>
  </si>
  <si>
    <t xml:space="preserve">Under Contract </t>
  </si>
  <si>
    <t>Deal signed. Due diligence and escrow underway</t>
  </si>
  <si>
    <t>Google Meet</t>
  </si>
  <si>
    <t xml:space="preserve">Deposit Received </t>
  </si>
  <si>
    <t>Holding deposit recieved</t>
  </si>
  <si>
    <t xml:space="preserve">Kickoff Scheduled </t>
  </si>
  <si>
    <t>Inspections, staging, listing prep, etc.</t>
  </si>
  <si>
    <t>Virtual Open House</t>
  </si>
  <si>
    <t xml:space="preserve">In Progress </t>
  </si>
  <si>
    <t>Active work on transaction or listing</t>
  </si>
  <si>
    <t>Closed Deals</t>
  </si>
  <si>
    <t>FaceTime Tour</t>
  </si>
  <si>
    <t xml:space="preserve">Closed Won </t>
  </si>
  <si>
    <t>Deal completed successfully</t>
  </si>
  <si>
    <t>WhatsApp Video Chat</t>
  </si>
  <si>
    <t xml:space="preserve">Completed </t>
  </si>
  <si>
    <t>Transaction closed and finalized</t>
  </si>
  <si>
    <t>Video Consultation</t>
  </si>
  <si>
    <t>Lost or Inactive Deals</t>
  </si>
  <si>
    <t>Other Meeting Types</t>
  </si>
  <si>
    <t xml:space="preserve">Closed Lost </t>
  </si>
  <si>
    <t>Opportunity ended without a successful transaction</t>
  </si>
  <si>
    <t>Strategy Session</t>
  </si>
  <si>
    <t xml:space="preserve">Deal Delayed </t>
  </si>
  <si>
    <t>Client interested but paused due to timing</t>
  </si>
  <si>
    <t>Kickoff Meeting</t>
  </si>
  <si>
    <t xml:space="preserve">On Hold </t>
  </si>
  <si>
    <t>Internal or client-side delay</t>
  </si>
  <si>
    <t>Staging Consultation</t>
  </si>
  <si>
    <t xml:space="preserve">Cancelled </t>
  </si>
  <si>
    <t>Client pulled out, listing withdrawn, etc.</t>
  </si>
  <si>
    <t>Design/Remodel Walkthrough</t>
  </si>
  <si>
    <t xml:space="preserve">Not a Fit </t>
  </si>
  <si>
    <t>Disqualified or not aligned with your services</t>
  </si>
  <si>
    <t>Closing Prep Meeting</t>
  </si>
  <si>
    <t xml:space="preserve">Unresponsive </t>
  </si>
  <si>
    <t>Ghosted after outreach or mid-process</t>
  </si>
  <si>
    <t>Paperwork Signing Appointment</t>
  </si>
  <si>
    <t xml:space="preserve">Referred Out </t>
  </si>
  <si>
    <t>Sent to another agent or market</t>
  </si>
  <si>
    <t xml:space="preserve">Archived </t>
  </si>
  <si>
    <t>No activity, not expected to convert</t>
  </si>
  <si>
    <t xml:space="preserve">Re-engage Later </t>
  </si>
  <si>
    <t>Warm lead to follow up on in the 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</si>
</sst>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[$-409]mmmm\ d\,\ yyyy;@"/>
    <numFmt numFmtId="165" formatCode="[$-409]h:mm\ AM/PM;@"/>
    <numFmt numFmtId="166" formatCode="&quot;$&quot;#,##0"/>
  </numFmts>
  <fonts count="18">
    <font>
      <sz val="11"/>
      <color theme="1"/>
      <name val="Aptos Narrow"/>
      <family val="2"/>
      <scheme val="minor"/>
    </font>
    <font>
      <sz val="11"/>
      <color theme="1" tint="0.1499679555650502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12"/>
      <color theme="1"/>
      <name val="Aptos Narrow"/>
      <scheme val="minor"/>
    </font>
    <font>
      <sz val="11"/>
      <color theme="1"/>
      <name val="Aptos Narrow"/>
      <scheme val="minor"/>
    </font>
    <font>
      <sz val="26"/>
      <color theme="0"/>
      <name val="Aptos Narrow"/>
      <scheme val="minor"/>
    </font>
    <font>
      <sz val="20"/>
      <color theme="0"/>
      <name val="Aptos Narrow"/>
      <scheme val="minor"/>
    </font>
    <font>
      <b/>
      <sz val="12"/>
      <color theme="1"/>
      <name val="Aptos Narrow"/>
      <scheme val="minor"/>
    </font>
    <font>
      <sz val="16"/>
      <color theme="0"/>
      <name val="Aptos Narrow"/>
      <scheme val="minor"/>
    </font>
    <font>
      <sz val="18"/>
      <color theme="0"/>
      <name val="Aptos Narrow"/>
      <scheme val="minor"/>
    </font>
    <font>
      <sz val="12"/>
      <color rgb="FF000000"/>
      <name val="Aptos Narrow"/>
      <scheme val="minor"/>
    </font>
    <font>
      <u/>
      <sz val="12"/>
      <color rgb="FF0F4762"/>
      <name val="Aptos Narrow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</font>
    <font>
      <b/>
      <sz val="11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double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double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0" tint="-0.14999847407452621"/>
      </bottom>
      <diagonal/>
    </border>
    <border>
      <left style="thin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1"/>
      </bottom>
      <diagonal/>
    </border>
    <border>
      <left style="thin">
        <color theme="1"/>
      </left>
      <right style="thin">
        <color theme="0" tint="-0.1499984740745262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0" tint="-0.14999847407452621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14999847407452621"/>
      </left>
      <right style="thin">
        <color theme="1"/>
      </right>
      <top style="thin">
        <color theme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1"/>
      </right>
      <top style="thin">
        <color theme="0" tint="-0.1499984740745262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0" tint="-0.14999847407452621"/>
      </top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0" tint="-0.14999847407452621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1"/>
      </left>
      <right/>
      <top style="thin">
        <color theme="0"/>
      </top>
      <bottom style="thin">
        <color theme="1"/>
      </bottom>
      <diagonal/>
    </border>
    <border>
      <left/>
      <right style="double">
        <color theme="0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double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/>
      </right>
      <top/>
      <bottom/>
      <diagonal/>
    </border>
    <border>
      <left style="thin">
        <color theme="0" tint="-0.14999847407452621"/>
      </left>
      <right style="thin">
        <color theme="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ont="0" applyFill="0" applyBorder="0">
      <alignment horizontal="left" vertical="center" indent="3"/>
    </xf>
    <xf numFmtId="0" fontId="3" fillId="0" borderId="0" applyNumberFormat="0" applyFill="0" applyBorder="0" applyAlignment="0" applyProtection="0"/>
  </cellStyleXfs>
  <cellXfs count="20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indent="1"/>
    </xf>
    <xf numFmtId="0" fontId="0" fillId="0" borderId="59" xfId="0" applyBorder="1"/>
    <xf numFmtId="0" fontId="0" fillId="0" borderId="1" xfId="0" applyBorder="1"/>
    <xf numFmtId="0" fontId="0" fillId="0" borderId="61" xfId="0" applyBorder="1"/>
    <xf numFmtId="0" fontId="0" fillId="0" borderId="10" xfId="0" applyBorder="1"/>
    <xf numFmtId="0" fontId="0" fillId="0" borderId="62" xfId="0" applyBorder="1"/>
    <xf numFmtId="0" fontId="0" fillId="0" borderId="12" xfId="0" applyBorder="1"/>
    <xf numFmtId="0" fontId="0" fillId="0" borderId="67" xfId="0" applyBorder="1"/>
    <xf numFmtId="0" fontId="7" fillId="3" borderId="0" xfId="0" applyFont="1" applyFill="1"/>
    <xf numFmtId="0" fontId="7" fillId="4" borderId="0" xfId="0" applyFont="1" applyFill="1"/>
    <xf numFmtId="0" fontId="7" fillId="0" borderId="0" xfId="0" applyFont="1"/>
    <xf numFmtId="0" fontId="8" fillId="2" borderId="2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10" fillId="3" borderId="0" xfId="0" applyFont="1" applyFill="1" applyAlignment="1">
      <alignment vertical="center"/>
    </xf>
    <xf numFmtId="0" fontId="6" fillId="3" borderId="0" xfId="0" applyFont="1" applyFill="1"/>
    <xf numFmtId="0" fontId="6" fillId="3" borderId="0" xfId="0" applyFont="1" applyFill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11" fillId="2" borderId="2" xfId="2" applyFont="1" applyFill="1" applyBorder="1" applyAlignment="1">
      <alignment horizontal="left" vertical="center" wrapText="1" indent="1"/>
    </xf>
    <xf numFmtId="0" fontId="12" fillId="2" borderId="3" xfId="0" applyFont="1" applyFill="1" applyBorder="1" applyAlignment="1">
      <alignment horizontal="left" vertical="center" indent="1"/>
    </xf>
    <xf numFmtId="0" fontId="13" fillId="4" borderId="2" xfId="0" applyFont="1" applyFill="1" applyBorder="1" applyAlignment="1">
      <alignment horizontal="left" vertical="center" indent="1"/>
    </xf>
    <xf numFmtId="0" fontId="13" fillId="3" borderId="0" xfId="0" applyFont="1" applyFill="1" applyAlignment="1">
      <alignment horizontal="left" vertical="center" indent="1"/>
    </xf>
    <xf numFmtId="0" fontId="13" fillId="4" borderId="8" xfId="0" applyFont="1" applyFill="1" applyBorder="1" applyAlignment="1">
      <alignment horizontal="left" vertical="center" indent="1"/>
    </xf>
    <xf numFmtId="0" fontId="13" fillId="4" borderId="6" xfId="0" applyFont="1" applyFill="1" applyBorder="1" applyAlignment="1">
      <alignment horizontal="left" vertical="center" indent="1"/>
    </xf>
    <xf numFmtId="0" fontId="12" fillId="2" borderId="7" xfId="0" applyFont="1" applyFill="1" applyBorder="1" applyAlignment="1">
      <alignment horizontal="left" vertical="center" indent="1"/>
    </xf>
    <xf numFmtId="0" fontId="13" fillId="4" borderId="2" xfId="0" applyFont="1" applyFill="1" applyBorder="1" applyAlignment="1">
      <alignment horizontal="left" vertical="center" wrapText="1" indent="1"/>
    </xf>
    <xf numFmtId="0" fontId="15" fillId="0" borderId="51" xfId="0" applyFont="1" applyBorder="1"/>
    <xf numFmtId="0" fontId="15" fillId="0" borderId="54" xfId="0" applyFont="1" applyBorder="1"/>
    <xf numFmtId="0" fontId="15" fillId="0" borderId="61" xfId="0" applyFont="1" applyBorder="1"/>
    <xf numFmtId="0" fontId="15" fillId="0" borderId="1" xfId="0" applyFont="1" applyBorder="1"/>
    <xf numFmtId="0" fontId="0" fillId="4" borderId="0" xfId="0" applyFill="1"/>
    <xf numFmtId="0" fontId="0" fillId="0" borderId="51" xfId="0" applyBorder="1"/>
    <xf numFmtId="0" fontId="0" fillId="0" borderId="56" xfId="0" applyBorder="1"/>
    <xf numFmtId="0" fontId="0" fillId="0" borderId="55" xfId="0" applyBorder="1"/>
    <xf numFmtId="0" fontId="0" fillId="0" borderId="68" xfId="0" applyBorder="1" applyAlignment="1">
      <alignment vertical="center"/>
    </xf>
    <xf numFmtId="0" fontId="4" fillId="2" borderId="43" xfId="0" applyFont="1" applyFill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2" xfId="0" applyBorder="1" applyAlignment="1">
      <alignment horizontal="left" vertical="center"/>
    </xf>
    <xf numFmtId="0" fontId="0" fillId="0" borderId="29" xfId="0" applyBorder="1" applyAlignment="1">
      <alignment vertical="center"/>
    </xf>
    <xf numFmtId="0" fontId="0" fillId="0" borderId="57" xfId="0" applyBorder="1" applyAlignment="1">
      <alignment horizontal="left" vertical="center"/>
    </xf>
    <xf numFmtId="0" fontId="0" fillId="4" borderId="31" xfId="0" applyFill="1" applyBorder="1" applyAlignment="1">
      <alignment horizontal="left" vertical="center"/>
    </xf>
    <xf numFmtId="0" fontId="0" fillId="4" borderId="45" xfId="0" applyFill="1" applyBorder="1" applyAlignment="1">
      <alignment horizontal="left" vertical="center"/>
    </xf>
    <xf numFmtId="0" fontId="0" fillId="4" borderId="30" xfId="0" applyFill="1" applyBorder="1" applyAlignment="1">
      <alignment horizontal="left" vertical="center"/>
    </xf>
    <xf numFmtId="0" fontId="0" fillId="4" borderId="40" xfId="0" applyFill="1" applyBorder="1" applyAlignment="1">
      <alignment vertical="center"/>
    </xf>
    <xf numFmtId="0" fontId="0" fillId="4" borderId="25" xfId="0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0" fillId="4" borderId="41" xfId="0" applyFill="1" applyBorder="1" applyAlignment="1">
      <alignment vertical="center"/>
    </xf>
    <xf numFmtId="0" fontId="0" fillId="4" borderId="26" xfId="0" applyFill="1" applyBorder="1" applyAlignment="1">
      <alignment horizontal="left" vertical="center"/>
    </xf>
    <xf numFmtId="0" fontId="0" fillId="4" borderId="42" xfId="0" applyFill="1" applyBorder="1" applyAlignment="1">
      <alignment vertical="center"/>
    </xf>
    <xf numFmtId="0" fontId="0" fillId="4" borderId="46" xfId="0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4" borderId="58" xfId="0" applyFill="1" applyBorder="1" applyAlignment="1">
      <alignment horizontal="left" vertical="center"/>
    </xf>
    <xf numFmtId="0" fontId="0" fillId="0" borderId="60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68" xfId="0" applyBorder="1"/>
    <xf numFmtId="0" fontId="0" fillId="0" borderId="51" xfId="0" applyBorder="1" applyAlignment="1">
      <alignment horizontal="center"/>
    </xf>
    <xf numFmtId="0" fontId="0" fillId="0" borderId="51" xfId="0" applyBorder="1" applyAlignment="1">
      <alignment horizontal="left"/>
    </xf>
    <xf numFmtId="0" fontId="0" fillId="0" borderId="56" xfId="0" applyBorder="1" applyAlignment="1">
      <alignment horizontal="left"/>
    </xf>
    <xf numFmtId="0" fontId="16" fillId="2" borderId="69" xfId="0" applyFont="1" applyFill="1" applyBorder="1" applyAlignment="1">
      <alignment horizontal="center" vertical="center" wrapText="1"/>
    </xf>
    <xf numFmtId="0" fontId="16" fillId="2" borderId="70" xfId="0" applyFont="1" applyFill="1" applyBorder="1" applyAlignment="1">
      <alignment horizontal="center" vertical="center" wrapText="1"/>
    </xf>
    <xf numFmtId="0" fontId="16" fillId="2" borderId="71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164" fontId="0" fillId="4" borderId="6" xfId="0" applyNumberFormat="1" applyFill="1" applyBorder="1" applyAlignment="1">
      <alignment horizontal="center" vertical="center" wrapText="1"/>
    </xf>
    <xf numFmtId="20" fontId="0" fillId="4" borderId="6" xfId="0" applyNumberForma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left" vertical="center" wrapText="1"/>
    </xf>
    <xf numFmtId="166" fontId="0" fillId="4" borderId="6" xfId="0" applyNumberForma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/>
    </xf>
    <xf numFmtId="0" fontId="0" fillId="4" borderId="41" xfId="0" applyFill="1" applyBorder="1" applyAlignment="1">
      <alignment horizontal="left" vertical="center" wrapText="1"/>
    </xf>
    <xf numFmtId="0" fontId="0" fillId="4" borderId="26" xfId="0" applyFill="1" applyBorder="1" applyAlignment="1">
      <alignment horizontal="center" vertical="center" wrapText="1"/>
    </xf>
    <xf numFmtId="164" fontId="0" fillId="4" borderId="53" xfId="0" applyNumberFormat="1" applyFill="1" applyBorder="1" applyAlignment="1">
      <alignment horizontal="center" vertical="center" wrapText="1"/>
    </xf>
    <xf numFmtId="20" fontId="0" fillId="4" borderId="53" xfId="0" applyNumberFormat="1" applyFill="1" applyBorder="1" applyAlignment="1">
      <alignment horizontal="center" vertical="center" wrapText="1"/>
    </xf>
    <xf numFmtId="0" fontId="0" fillId="4" borderId="53" xfId="0" applyFill="1" applyBorder="1" applyAlignment="1">
      <alignment horizontal="center" vertical="center" wrapText="1"/>
    </xf>
    <xf numFmtId="0" fontId="0" fillId="4" borderId="53" xfId="0" applyFill="1" applyBorder="1" applyAlignment="1">
      <alignment horizontal="left" vertical="center" wrapText="1"/>
    </xf>
    <xf numFmtId="164" fontId="0" fillId="4" borderId="53" xfId="0" applyNumberFormat="1" applyFill="1" applyBorder="1" applyAlignment="1">
      <alignment horizontal="left" vertical="center" wrapText="1"/>
    </xf>
    <xf numFmtId="0" fontId="0" fillId="4" borderId="74" xfId="0" applyFill="1" applyBorder="1" applyAlignment="1">
      <alignment horizontal="center" vertical="center" wrapText="1"/>
    </xf>
    <xf numFmtId="166" fontId="0" fillId="4" borderId="53" xfId="0" applyNumberFormat="1" applyFill="1" applyBorder="1" applyAlignment="1">
      <alignment horizontal="center" vertical="center" wrapText="1"/>
    </xf>
    <xf numFmtId="0" fontId="0" fillId="4" borderId="53" xfId="0" applyFill="1" applyBorder="1" applyAlignment="1">
      <alignment horizontal="center"/>
    </xf>
    <xf numFmtId="0" fontId="0" fillId="4" borderId="42" xfId="0" applyFill="1" applyBorder="1" applyAlignment="1">
      <alignment horizontal="left" vertical="center" wrapText="1"/>
    </xf>
    <xf numFmtId="0" fontId="0" fillId="0" borderId="61" xfId="0" applyBorder="1" applyAlignment="1">
      <alignment horizontal="center"/>
    </xf>
    <xf numFmtId="0" fontId="0" fillId="0" borderId="61" xfId="0" applyBorder="1" applyAlignment="1">
      <alignment horizontal="left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1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5" xfId="0" applyFont="1" applyFill="1" applyBorder="1" applyAlignment="1">
      <alignment horizontal="center" vertical="center" wrapText="1"/>
    </xf>
    <xf numFmtId="0" fontId="16" fillId="2" borderId="56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" xfId="0" applyBorder="1" applyAlignment="1">
      <alignment wrapText="1"/>
    </xf>
    <xf numFmtId="164" fontId="0" fillId="4" borderId="30" xfId="0" applyNumberFormat="1" applyFill="1" applyBorder="1" applyAlignment="1">
      <alignment horizontal="left" vertical="center" wrapText="1"/>
    </xf>
    <xf numFmtId="164" fontId="0" fillId="4" borderId="52" xfId="0" applyNumberFormat="1" applyFill="1" applyBorder="1" applyAlignment="1">
      <alignment horizontal="left" vertical="center" wrapText="1"/>
    </xf>
    <xf numFmtId="0" fontId="0" fillId="4" borderId="52" xfId="0" applyFill="1" applyBorder="1" applyAlignment="1">
      <alignment horizontal="center" vertical="center" wrapText="1"/>
    </xf>
    <xf numFmtId="10" fontId="0" fillId="4" borderId="52" xfId="0" applyNumberFormat="1" applyFill="1" applyBorder="1" applyAlignment="1">
      <alignment horizontal="center" vertical="center" wrapText="1"/>
    </xf>
    <xf numFmtId="166" fontId="0" fillId="4" borderId="52" xfId="0" applyNumberFormat="1" applyFill="1" applyBorder="1" applyAlignment="1">
      <alignment horizontal="center" vertical="center" wrapText="1"/>
    </xf>
    <xf numFmtId="0" fontId="0" fillId="4" borderId="40" xfId="0" applyFill="1" applyBorder="1" applyAlignment="1">
      <alignment vertical="center" wrapText="1"/>
    </xf>
    <xf numFmtId="164" fontId="0" fillId="4" borderId="18" xfId="0" applyNumberFormat="1" applyFill="1" applyBorder="1" applyAlignment="1">
      <alignment horizontal="left" vertical="center" wrapText="1"/>
    </xf>
    <xf numFmtId="164" fontId="0" fillId="4" borderId="6" xfId="0" applyNumberFormat="1" applyFill="1" applyBorder="1" applyAlignment="1">
      <alignment horizontal="left" vertical="center" wrapText="1"/>
    </xf>
    <xf numFmtId="10" fontId="0" fillId="4" borderId="6" xfId="0" applyNumberFormat="1" applyFill="1" applyBorder="1" applyAlignment="1">
      <alignment horizontal="center" vertical="center" wrapText="1"/>
    </xf>
    <xf numFmtId="0" fontId="0" fillId="4" borderId="41" xfId="0" applyFill="1" applyBorder="1" applyAlignment="1">
      <alignment vertical="center" wrapText="1"/>
    </xf>
    <xf numFmtId="164" fontId="0" fillId="4" borderId="26" xfId="0" applyNumberFormat="1" applyFill="1" applyBorder="1" applyAlignment="1">
      <alignment horizontal="left" vertical="center" wrapText="1"/>
    </xf>
    <xf numFmtId="10" fontId="0" fillId="4" borderId="53" xfId="0" applyNumberFormat="1" applyFill="1" applyBorder="1" applyAlignment="1">
      <alignment horizontal="center" vertical="center" wrapText="1"/>
    </xf>
    <xf numFmtId="0" fontId="0" fillId="4" borderId="42" xfId="0" applyFill="1" applyBorder="1" applyAlignment="1">
      <alignment vertical="center" wrapText="1"/>
    </xf>
    <xf numFmtId="0" fontId="4" fillId="2" borderId="57" xfId="0" applyFont="1" applyFill="1" applyBorder="1" applyAlignment="1">
      <alignment horizontal="center"/>
    </xf>
    <xf numFmtId="0" fontId="0" fillId="0" borderId="47" xfId="0" applyBorder="1"/>
    <xf numFmtId="0" fontId="0" fillId="0" borderId="54" xfId="0" applyBorder="1"/>
    <xf numFmtId="164" fontId="17" fillId="4" borderId="17" xfId="0" applyNumberFormat="1" applyFont="1" applyFill="1" applyBorder="1" applyAlignment="1">
      <alignment vertical="center" wrapText="1"/>
    </xf>
    <xf numFmtId="0" fontId="7" fillId="4" borderId="14" xfId="0" applyFont="1" applyFill="1" applyBorder="1" applyAlignment="1">
      <alignment horizontal="center" vertical="center" wrapText="1"/>
    </xf>
    <xf numFmtId="6" fontId="7" fillId="4" borderId="14" xfId="0" applyNumberFormat="1" applyFont="1" applyFill="1" applyBorder="1" applyAlignment="1">
      <alignment horizontal="center" vertical="center" wrapText="1"/>
    </xf>
    <xf numFmtId="10" fontId="7" fillId="4" borderId="14" xfId="0" applyNumberFormat="1" applyFont="1" applyFill="1" applyBorder="1" applyAlignment="1">
      <alignment horizontal="center" vertical="center" wrapText="1"/>
    </xf>
    <xf numFmtId="0" fontId="7" fillId="4" borderId="73" xfId="0" applyFont="1" applyFill="1" applyBorder="1" applyAlignment="1">
      <alignment horizontal="center" vertical="center" wrapText="1"/>
    </xf>
    <xf numFmtId="164" fontId="17" fillId="4" borderId="18" xfId="0" applyNumberFormat="1" applyFont="1" applyFill="1" applyBorder="1" applyAlignment="1">
      <alignment vertical="center" wrapText="1"/>
    </xf>
    <xf numFmtId="0" fontId="7" fillId="4" borderId="6" xfId="0" applyFont="1" applyFill="1" applyBorder="1" applyAlignment="1">
      <alignment horizontal="center" vertical="center" wrapText="1"/>
    </xf>
    <xf numFmtId="6" fontId="7" fillId="4" borderId="6" xfId="0" applyNumberFormat="1" applyFont="1" applyFill="1" applyBorder="1" applyAlignment="1">
      <alignment horizontal="center" vertical="center" wrapText="1"/>
    </xf>
    <xf numFmtId="10" fontId="7" fillId="4" borderId="6" xfId="0" applyNumberFormat="1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53" xfId="0" applyFont="1" applyFill="1" applyBorder="1" applyAlignment="1">
      <alignment horizontal="center" vertical="center" wrapText="1"/>
    </xf>
    <xf numFmtId="6" fontId="16" fillId="2" borderId="53" xfId="0" applyNumberFormat="1" applyFont="1" applyFill="1" applyBorder="1" applyAlignment="1">
      <alignment horizontal="center" vertical="center" wrapText="1"/>
    </xf>
    <xf numFmtId="10" fontId="16" fillId="2" borderId="53" xfId="0" applyNumberFormat="1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0" fillId="0" borderId="60" xfId="0" applyBorder="1"/>
    <xf numFmtId="0" fontId="0" fillId="0" borderId="67" xfId="0" applyBorder="1" applyAlignment="1">
      <alignment vertical="top"/>
    </xf>
    <xf numFmtId="0" fontId="0" fillId="0" borderId="61" xfId="0" applyBorder="1" applyAlignment="1">
      <alignment vertical="top"/>
    </xf>
    <xf numFmtId="0" fontId="4" fillId="2" borderId="35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15" fillId="0" borderId="35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4" borderId="30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15" fillId="0" borderId="72" xfId="0" applyFont="1" applyBorder="1" applyAlignment="1">
      <alignment vertical="center"/>
    </xf>
    <xf numFmtId="164" fontId="0" fillId="4" borderId="31" xfId="0" applyNumberFormat="1" applyFill="1" applyBorder="1" applyAlignment="1">
      <alignment horizontal="left" vertical="center" wrapText="1"/>
    </xf>
    <xf numFmtId="0" fontId="0" fillId="4" borderId="32" xfId="0" applyFill="1" applyBorder="1" applyAlignment="1">
      <alignment horizontal="center" vertical="center" wrapText="1"/>
    </xf>
    <xf numFmtId="164" fontId="0" fillId="4" borderId="28" xfId="0" applyNumberFormat="1" applyFill="1" applyBorder="1" applyAlignment="1">
      <alignment horizontal="left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164" fontId="0" fillId="4" borderId="17" xfId="0" applyNumberFormat="1" applyFill="1" applyBorder="1" applyAlignment="1">
      <alignment horizontal="left" vertical="center" wrapText="1"/>
    </xf>
    <xf numFmtId="165" fontId="0" fillId="4" borderId="13" xfId="0" applyNumberForma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65" fontId="0" fillId="4" borderId="9" xfId="0" applyNumberForma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64" fontId="0" fillId="4" borderId="19" xfId="0" applyNumberFormat="1" applyFill="1" applyBorder="1" applyAlignment="1">
      <alignment horizontal="left" vertical="center" wrapText="1"/>
    </xf>
    <xf numFmtId="165" fontId="0" fillId="4" borderId="11" xfId="0" applyNumberForma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vertical="center" wrapText="1"/>
    </xf>
    <xf numFmtId="0" fontId="15" fillId="0" borderId="12" xfId="0" applyFont="1" applyBorder="1" applyAlignment="1">
      <alignment wrapText="1"/>
    </xf>
    <xf numFmtId="0" fontId="15" fillId="0" borderId="1" xfId="0" applyFont="1" applyBorder="1" applyAlignment="1">
      <alignment wrapText="1"/>
    </xf>
    <xf numFmtId="2" fontId="4" fillId="2" borderId="65" xfId="0" applyNumberFormat="1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left" vertical="center" wrapText="1" indent="2"/>
    </xf>
    <xf numFmtId="0" fontId="13" fillId="4" borderId="4" xfId="0" applyFont="1" applyFill="1" applyBorder="1" applyAlignment="1">
      <alignment horizontal="left" vertical="center" wrapText="1" indent="2"/>
    </xf>
    <xf numFmtId="164" fontId="4" fillId="2" borderId="63" xfId="0" applyNumberFormat="1" applyFont="1" applyFill="1" applyBorder="1" applyAlignment="1">
      <alignment horizontal="left" vertical="center" wrapText="1"/>
    </xf>
    <xf numFmtId="164" fontId="4" fillId="2" borderId="64" xfId="0" applyNumberFormat="1" applyFont="1" applyFill="1" applyBorder="1" applyAlignment="1">
      <alignment horizontal="left" vertical="center" wrapText="1"/>
    </xf>
    <xf numFmtId="164" fontId="4" fillId="2" borderId="23" xfId="0" applyNumberFormat="1" applyFont="1" applyFill="1" applyBorder="1" applyAlignment="1">
      <alignment horizontal="left" vertical="center" wrapText="1"/>
    </xf>
    <xf numFmtId="164" fontId="4" fillId="2" borderId="15" xfId="0" applyNumberFormat="1" applyFont="1" applyFill="1" applyBorder="1" applyAlignment="1">
      <alignment horizontal="left" vertical="center" wrapText="1"/>
    </xf>
    <xf numFmtId="49" fontId="5" fillId="2" borderId="2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indent="3"/>
    </xf>
    <xf numFmtId="0" fontId="4" fillId="2" borderId="2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72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16" fillId="2" borderId="49" xfId="0" applyFont="1" applyFill="1" applyBorder="1" applyAlignment="1">
      <alignment horizontal="center" vertical="center" wrapText="1"/>
    </xf>
    <xf numFmtId="0" fontId="16" fillId="2" borderId="50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</cellXfs>
  <cellStyles count="3">
    <cellStyle name="Forecast Close" xfId="1" xr:uid="{FD5404D4-E22F-4EAC-8FF8-0B2AA284776B}"/>
    <cellStyle name="Hyperlink" xfId="2" builtinId="8"/>
    <cellStyle name="Normal" xfId="0" builtinId="0"/>
  </cellStyles>
  <dxfs count="0"/>
  <tableStyles count="0" defaultTableStyle="TableStyleMedium2" defaultPivotStyle="PivotStyleMedium9"/>
  <colors>
    <mruColors>
      <color rgb="FF1AB6FF"/>
      <color rgb="FF4576FF"/>
      <color rgb="FF0508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20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ptos Narrow" panose="02110004020202020204"/>
              </a:rPr>
              <a:t>Lead Contacts Via Different Sources (July)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Calls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'Power Hour Log'!$B$8:$B$37</c:f>
              <c:numCache>
                <c:formatCode>[$-409]mmmm\ d\,\ yyyy;@</c:formatCode>
                <c:ptCount val="30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</c:numCache>
            </c:numRef>
          </c:cat>
          <c:val>
            <c:numRef>
              <c:f>'Power Hour Log'!$H$8:$H$37</c:f>
              <c:numCache>
                <c:formatCode>General</c:formatCode>
                <c:ptCount val="30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8</c:v>
                </c:pt>
                <c:pt idx="7">
                  <c:v>7</c:v>
                </c:pt>
                <c:pt idx="8">
                  <c:v>5</c:v>
                </c:pt>
                <c:pt idx="9">
                  <c:v>8</c:v>
                </c:pt>
                <c:pt idx="10">
                  <c:v>14</c:v>
                </c:pt>
                <c:pt idx="11">
                  <c:v>13</c:v>
                </c:pt>
                <c:pt idx="12">
                  <c:v>5</c:v>
                </c:pt>
                <c:pt idx="13">
                  <c:v>12</c:v>
                </c:pt>
                <c:pt idx="14">
                  <c:v>13</c:v>
                </c:pt>
                <c:pt idx="15">
                  <c:v>7</c:v>
                </c:pt>
                <c:pt idx="16">
                  <c:v>7</c:v>
                </c:pt>
                <c:pt idx="17">
                  <c:v>12</c:v>
                </c:pt>
                <c:pt idx="18">
                  <c:v>8</c:v>
                </c:pt>
                <c:pt idx="19">
                  <c:v>6</c:v>
                </c:pt>
                <c:pt idx="20">
                  <c:v>13</c:v>
                </c:pt>
                <c:pt idx="21">
                  <c:v>8</c:v>
                </c:pt>
                <c:pt idx="22">
                  <c:v>14</c:v>
                </c:pt>
                <c:pt idx="23">
                  <c:v>13</c:v>
                </c:pt>
                <c:pt idx="24">
                  <c:v>5</c:v>
                </c:pt>
                <c:pt idx="25">
                  <c:v>12</c:v>
                </c:pt>
                <c:pt idx="26">
                  <c:v>13</c:v>
                </c:pt>
                <c:pt idx="27">
                  <c:v>7</c:v>
                </c:pt>
                <c:pt idx="28">
                  <c:v>14</c:v>
                </c:pt>
                <c:pt idx="29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0-43A9-BB1A-8891C91BAA80}"/>
            </c:ext>
          </c:extLst>
        </c:ser>
        <c:ser>
          <c:idx val="1"/>
          <c:order val="1"/>
          <c:tx>
            <c:v>Texts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'Power Hour Log'!$B$8:$B$37</c:f>
              <c:numCache>
                <c:formatCode>[$-409]mmmm\ d\,\ yyyy;@</c:formatCode>
                <c:ptCount val="30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</c:numCache>
            </c:numRef>
          </c:cat>
          <c:val>
            <c:numRef>
              <c:f>'Power Hour Log'!$K$8:$K$37</c:f>
              <c:numCache>
                <c:formatCode>General</c:formatCode>
                <c:ptCount val="30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0-43A9-BB1A-8891C91BAA80}"/>
            </c:ext>
          </c:extLst>
        </c:ser>
        <c:ser>
          <c:idx val="2"/>
          <c:order val="2"/>
          <c:tx>
            <c:v>Social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'Power Hour Log'!$B$8:$B$37</c:f>
              <c:numCache>
                <c:formatCode>[$-409]mmmm\ d\,\ yyyy;@</c:formatCode>
                <c:ptCount val="30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</c:numCache>
            </c:numRef>
          </c:cat>
          <c:val>
            <c:numRef>
              <c:f>'Power Hour Log'!$E$8:$E$37</c:f>
              <c:numCache>
                <c:formatCode>General</c:formatCode>
                <c:ptCount val="30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14</c:v>
                </c:pt>
                <c:pt idx="8">
                  <c:v>15</c:v>
                </c:pt>
                <c:pt idx="9">
                  <c:v>8</c:v>
                </c:pt>
                <c:pt idx="10">
                  <c:v>15</c:v>
                </c:pt>
                <c:pt idx="11">
                  <c:v>13</c:v>
                </c:pt>
                <c:pt idx="12">
                  <c:v>14</c:v>
                </c:pt>
                <c:pt idx="13">
                  <c:v>9</c:v>
                </c:pt>
                <c:pt idx="14">
                  <c:v>12</c:v>
                </c:pt>
                <c:pt idx="15">
                  <c:v>12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14</c:v>
                </c:pt>
                <c:pt idx="20">
                  <c:v>5</c:v>
                </c:pt>
                <c:pt idx="21">
                  <c:v>15</c:v>
                </c:pt>
                <c:pt idx="22">
                  <c:v>5</c:v>
                </c:pt>
                <c:pt idx="23">
                  <c:v>6</c:v>
                </c:pt>
                <c:pt idx="24">
                  <c:v>14</c:v>
                </c:pt>
                <c:pt idx="25">
                  <c:v>15</c:v>
                </c:pt>
                <c:pt idx="26">
                  <c:v>8</c:v>
                </c:pt>
                <c:pt idx="27">
                  <c:v>15</c:v>
                </c:pt>
                <c:pt idx="28">
                  <c:v>13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B0-43A9-BB1A-8891C91BAA80}"/>
            </c:ext>
          </c:extLst>
        </c:ser>
        <c:ser>
          <c:idx val="3"/>
          <c:order val="3"/>
          <c:tx>
            <c:v>Email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'Power Hour Log'!$B$8:$B$37</c:f>
              <c:numCache>
                <c:formatCode>[$-409]mmmm\ d\,\ yyyy;@</c:formatCode>
                <c:ptCount val="30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</c:numCache>
            </c:numRef>
          </c:cat>
          <c:val>
            <c:numRef>
              <c:f>'Power Hour Log'!$N$8:$N$37</c:f>
              <c:numCache>
                <c:formatCode>General</c:formatCode>
                <c:ptCount val="30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8</c:v>
                </c:pt>
                <c:pt idx="7">
                  <c:v>9</c:v>
                </c:pt>
                <c:pt idx="8">
                  <c:v>12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12</c:v>
                </c:pt>
                <c:pt idx="14">
                  <c:v>9</c:v>
                </c:pt>
                <c:pt idx="15">
                  <c:v>8</c:v>
                </c:pt>
                <c:pt idx="16">
                  <c:v>9</c:v>
                </c:pt>
                <c:pt idx="17">
                  <c:v>11</c:v>
                </c:pt>
                <c:pt idx="18">
                  <c:v>9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12</c:v>
                </c:pt>
                <c:pt idx="27">
                  <c:v>9</c:v>
                </c:pt>
                <c:pt idx="28">
                  <c:v>8</c:v>
                </c:pt>
                <c:pt idx="29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B0-43A9-BB1A-8891C91BA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384776"/>
        <c:axId val="2070545416"/>
      </c:lineChart>
      <c:dateAx>
        <c:axId val="132384776"/>
        <c:scaling>
          <c:orientation val="minMax"/>
        </c:scaling>
        <c:delete val="0"/>
        <c:axPos val="b"/>
        <c:numFmt formatCode="[$-409]mmmm\ d\,\ 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0545416"/>
        <c:crosses val="autoZero"/>
        <c:auto val="1"/>
        <c:lblOffset val="100"/>
        <c:baseTimeUnit val="days"/>
      </c:dateAx>
      <c:valAx>
        <c:axId val="2070545416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3847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20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ptos Narrow" panose="02110004020202020204"/>
              </a:rPr>
              <a:t>Appointments Via Different Sources (July)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Calls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'Power Hour Log'!$B$8:$B$37</c:f>
              <c:numCache>
                <c:formatCode>[$-409]mmmm\ d\,\ yyyy;@</c:formatCode>
                <c:ptCount val="30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</c:numCache>
            </c:numRef>
          </c:cat>
          <c:val>
            <c:numRef>
              <c:f>'Power Hour Log'!$F$8:$F$37</c:f>
              <c:numCache>
                <c:formatCode>General</c:formatCode>
                <c:ptCount val="30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F-4B85-BF83-16639BAF8C30}"/>
            </c:ext>
          </c:extLst>
        </c:ser>
        <c:ser>
          <c:idx val="1"/>
          <c:order val="1"/>
          <c:tx>
            <c:v>Texts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'Power Hour Log'!$B$8:$B$37</c:f>
              <c:numCache>
                <c:formatCode>[$-409]mmmm\ d\,\ yyyy;@</c:formatCode>
                <c:ptCount val="30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</c:numCache>
            </c:numRef>
          </c:cat>
          <c:val>
            <c:numRef>
              <c:f>'Power Hour Log'!$I$8:$I$37</c:f>
              <c:numCache>
                <c:formatCode>General</c:formatCode>
                <c:ptCount val="3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1F-4B85-BF83-16639BAF8C30}"/>
            </c:ext>
          </c:extLst>
        </c:ser>
        <c:ser>
          <c:idx val="2"/>
          <c:order val="2"/>
          <c:tx>
            <c:v>Social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'Power Hour Log'!$B$8:$B$37</c:f>
              <c:numCache>
                <c:formatCode>[$-409]mmmm\ d\,\ yyyy;@</c:formatCode>
                <c:ptCount val="30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</c:numCache>
            </c:numRef>
          </c:cat>
          <c:val>
            <c:numRef>
              <c:f>'Power Hour Log'!$L$8:$L$37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1F-4B85-BF83-16639BAF8C30}"/>
            </c:ext>
          </c:extLst>
        </c:ser>
        <c:ser>
          <c:idx val="3"/>
          <c:order val="3"/>
          <c:tx>
            <c:v>Email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'Power Hour Log'!$B$8:$B$37</c:f>
              <c:numCache>
                <c:formatCode>[$-409]mmmm\ d\,\ yyyy;@</c:formatCode>
                <c:ptCount val="30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</c:numCache>
            </c:numRef>
          </c:cat>
          <c:val>
            <c:numRef>
              <c:f>'Power Hour Log'!$O$8:$O$37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D1F-4B85-BF83-16639BAF8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384776"/>
        <c:axId val="2070545416"/>
      </c:lineChart>
      <c:dateAx>
        <c:axId val="132384776"/>
        <c:scaling>
          <c:orientation val="minMax"/>
        </c:scaling>
        <c:delete val="0"/>
        <c:axPos val="b"/>
        <c:numFmt formatCode="[$-409]mmmm\ d\,\ 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0545416"/>
        <c:crosses val="autoZero"/>
        <c:auto val="1"/>
        <c:lblOffset val="100"/>
        <c:baseTimeUnit val="days"/>
      </c:dateAx>
      <c:valAx>
        <c:axId val="2070545416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3847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0</xdr:row>
      <xdr:rowOff>180975</xdr:rowOff>
    </xdr:from>
    <xdr:to>
      <xdr:col>12</xdr:col>
      <xdr:colOff>590550</xdr:colOff>
      <xdr:row>20</xdr:row>
      <xdr:rowOff>180975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3899FF92-9575-1C79-ECB6-65DDAD3A7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600075</xdr:colOff>
      <xdr:row>0</xdr:row>
      <xdr:rowOff>180975</xdr:rowOff>
    </xdr:from>
    <xdr:to>
      <xdr:col>25</xdr:col>
      <xdr:colOff>581025</xdr:colOff>
      <xdr:row>21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EC3F13C-1CE2-46C4-BF8E-202C85FFE759}"/>
            </a:ext>
            <a:ext uri="{147F2762-F138-4A5C-976F-8EAC2B608ADB}">
              <a16:predDERef xmlns:a16="http://schemas.microsoft.com/office/drawing/2014/main" pred="{3899FF92-9575-1C79-ECB6-65DDAD3A7A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tyn.ai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2F4FC-78EE-42FB-B049-33E60283460F}">
  <dimension ref="A1:N162"/>
  <sheetViews>
    <sheetView tabSelected="1" topLeftCell="A18" workbookViewId="0">
      <selection activeCell="B30" sqref="B30"/>
    </sheetView>
  </sheetViews>
  <sheetFormatPr defaultRowHeight="15"/>
  <cols>
    <col min="1" max="1" width="3.5703125" style="10" customWidth="1"/>
    <col min="2" max="2" width="221" style="12" customWidth="1"/>
    <col min="3" max="3" width="69.7109375" style="10" customWidth="1"/>
    <col min="4" max="4" width="76.140625" style="10" customWidth="1"/>
    <col min="5" max="16384" width="9.140625" style="12"/>
  </cols>
  <sheetData>
    <row r="1" spans="1:14">
      <c r="B1" s="10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34.5">
      <c r="B2" s="13" t="s">
        <v>0</v>
      </c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>
      <c r="B3" s="10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26.25">
      <c r="B4" s="14" t="s">
        <v>1</v>
      </c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5.75">
      <c r="B5" s="15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60" customHeight="1">
      <c r="B6" s="26" t="s">
        <v>2</v>
      </c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5.75">
      <c r="B7" s="16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20.25" customHeight="1">
      <c r="B8" s="26" t="s">
        <v>3</v>
      </c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20.25" customHeight="1">
      <c r="B9" s="177" t="s">
        <v>4</v>
      </c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20.25" customHeight="1">
      <c r="B10" s="178" t="s">
        <v>5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20.25" customHeight="1">
      <c r="B11" s="178" t="s">
        <v>6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20.25" customHeight="1">
      <c r="B12" s="178" t="s">
        <v>7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0.25" customHeight="1">
      <c r="B13" s="178" t="s">
        <v>8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5.75">
      <c r="B14" s="17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30" customHeight="1">
      <c r="B15" s="18" t="s">
        <v>9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>
      <c r="A16" s="12"/>
      <c r="C16" s="12"/>
      <c r="D16" s="12"/>
    </row>
    <row r="17" spans="2:14" ht="30" customHeight="1">
      <c r="B17" s="19" t="s">
        <v>10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2:14" ht="30" customHeight="1">
      <c r="B18" s="26" t="s">
        <v>11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2:14" ht="30" customHeight="1">
      <c r="B19" s="19" t="s">
        <v>12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2:14" ht="30" customHeight="1">
      <c r="B20" s="26" t="s">
        <v>13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2:14" ht="30" customHeight="1">
      <c r="B21" s="19" t="s">
        <v>14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2:14" ht="30" customHeight="1">
      <c r="B22" s="26" t="s">
        <v>15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2:14" ht="30" customHeight="1">
      <c r="B23" s="19" t="s">
        <v>16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2:14" ht="30" customHeight="1">
      <c r="B24" s="26" t="s">
        <v>17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2:14" ht="30" customHeight="1">
      <c r="B25" s="19" t="s">
        <v>18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2:14" ht="30" customHeight="1">
      <c r="B26" s="26" t="s">
        <v>19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2:14" ht="30" customHeight="1">
      <c r="B27" s="19" t="s">
        <v>20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2:14" ht="30" customHeight="1">
      <c r="B28" s="26" t="s">
        <v>21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2:14" ht="30" customHeight="1">
      <c r="B29" s="19" t="s">
        <v>22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2:14" ht="30" customHeight="1">
      <c r="B30" s="26" t="s">
        <v>23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2:14">
      <c r="B31" s="10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2:14" ht="30" customHeight="1">
      <c r="B32" s="20" t="s">
        <v>24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2:14" ht="30" customHeight="1">
      <c r="B33" s="21" t="s">
        <v>25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2:14" ht="30" customHeight="1">
      <c r="B34" s="21" t="s">
        <v>26</v>
      </c>
      <c r="C34" s="22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2:14" ht="30" customHeight="1">
      <c r="B35" s="21" t="s">
        <v>27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2:14" ht="30" customHeight="1">
      <c r="B36" s="23" t="s">
        <v>28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2:14" ht="30" customHeight="1">
      <c r="B37" s="24" t="s">
        <v>29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2:14" ht="15.75">
      <c r="B38" s="16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2:14" ht="30" customHeight="1">
      <c r="B39" s="25" t="s">
        <v>30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2:14" ht="30" customHeight="1">
      <c r="B40" s="24" t="s">
        <v>31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2:14" ht="30" customHeight="1">
      <c r="B41" s="24" t="s">
        <v>32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2:14" ht="30" customHeight="1">
      <c r="B42" s="24" t="s">
        <v>33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2:14" ht="30" customHeight="1">
      <c r="B43" s="24" t="s">
        <v>34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2:14" ht="30" customHeight="1">
      <c r="B44" s="24" t="s">
        <v>35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2:14" ht="15.75">
      <c r="B45" s="16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2:14" ht="30" customHeight="1">
      <c r="B46" s="20" t="s">
        <v>36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2:14" ht="30" customHeight="1">
      <c r="B47" s="26" t="s">
        <v>37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2:14" ht="30" customHeight="1">
      <c r="B48" s="26" t="s">
        <v>38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2:14" ht="30" customHeight="1">
      <c r="B49" s="26" t="s">
        <v>39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2:14" ht="30" customHeight="1">
      <c r="B50" s="26" t="s">
        <v>40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2:14" ht="15.75">
      <c r="B51" s="16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2:14" ht="30" customHeight="1">
      <c r="B52" s="20" t="s">
        <v>41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2:14" ht="30" customHeight="1">
      <c r="B53" s="26" t="s">
        <v>42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2:14" ht="30" customHeight="1">
      <c r="B54" s="26" t="s">
        <v>43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2:14">
      <c r="B55" s="10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2:14">
      <c r="B56" s="10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2:14">
      <c r="B57" s="10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2:14">
      <c r="B58" s="10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2:14">
      <c r="B59" s="10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2:14">
      <c r="B60" s="10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2:14">
      <c r="B61" s="10"/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spans="2:14">
      <c r="B62" s="10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2:14">
      <c r="B63" s="10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2:14">
      <c r="B64" s="10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2:14">
      <c r="B65" s="10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2:14">
      <c r="B66" s="10"/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2:14">
      <c r="B67" s="10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2:14">
      <c r="B68" s="10"/>
      <c r="E68" s="11"/>
      <c r="F68" s="11"/>
      <c r="G68" s="11"/>
      <c r="H68" s="11"/>
      <c r="I68" s="11"/>
      <c r="J68" s="11"/>
      <c r="K68" s="11"/>
      <c r="L68" s="11"/>
      <c r="M68" s="11"/>
      <c r="N68" s="11"/>
    </row>
    <row r="69" spans="2:14">
      <c r="B69" s="10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2:14">
      <c r="B70" s="10"/>
      <c r="E70" s="11"/>
      <c r="F70" s="11"/>
      <c r="G70" s="11"/>
      <c r="H70" s="11"/>
      <c r="I70" s="11"/>
      <c r="J70" s="11"/>
      <c r="K70" s="11"/>
      <c r="L70" s="11"/>
      <c r="M70" s="11"/>
      <c r="N70" s="11"/>
    </row>
    <row r="71" spans="2:14">
      <c r="B71" s="10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2:14">
      <c r="B72" s="10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2:14">
      <c r="B73" s="10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2:14">
      <c r="B74" s="10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2:14">
      <c r="B75" s="10"/>
      <c r="E75" s="11"/>
      <c r="F75" s="11"/>
      <c r="G75" s="11"/>
      <c r="H75" s="11"/>
      <c r="I75" s="11"/>
      <c r="J75" s="11"/>
      <c r="K75" s="11"/>
      <c r="L75" s="11"/>
      <c r="M75" s="11"/>
      <c r="N75" s="11"/>
    </row>
    <row r="76" spans="2:14">
      <c r="B76" s="10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2:14">
      <c r="B77" s="10"/>
      <c r="E77" s="11"/>
      <c r="F77" s="11"/>
      <c r="G77" s="11"/>
      <c r="H77" s="11"/>
      <c r="I77" s="11"/>
      <c r="J77" s="11"/>
      <c r="K77" s="11"/>
      <c r="L77" s="11"/>
      <c r="M77" s="11"/>
      <c r="N77" s="11"/>
    </row>
    <row r="78" spans="2:14">
      <c r="B78" s="10"/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2:14">
      <c r="B79" s="10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2:14">
      <c r="B80" s="10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2:14">
      <c r="B81" s="10"/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 spans="2:14">
      <c r="B82" s="10"/>
      <c r="E82" s="11"/>
      <c r="F82" s="11"/>
      <c r="G82" s="11"/>
      <c r="H82" s="11"/>
      <c r="I82" s="11"/>
      <c r="J82" s="11"/>
      <c r="K82" s="11"/>
      <c r="L82" s="11"/>
      <c r="M82" s="11"/>
      <c r="N82" s="11"/>
    </row>
    <row r="83" spans="2:14">
      <c r="B83" s="10"/>
      <c r="E83" s="11"/>
      <c r="F83" s="11"/>
      <c r="G83" s="11"/>
      <c r="H83" s="11"/>
      <c r="I83" s="11"/>
      <c r="J83" s="11"/>
      <c r="K83" s="11"/>
      <c r="L83" s="11"/>
      <c r="M83" s="11"/>
      <c r="N83" s="11"/>
    </row>
    <row r="84" spans="2:14">
      <c r="B84" s="10"/>
      <c r="E84" s="11"/>
      <c r="F84" s="11"/>
      <c r="G84" s="11"/>
      <c r="H84" s="11"/>
      <c r="I84" s="11"/>
      <c r="J84" s="11"/>
      <c r="K84" s="11"/>
      <c r="L84" s="11"/>
      <c r="M84" s="11"/>
      <c r="N84" s="11"/>
    </row>
    <row r="85" spans="2:14">
      <c r="B85" s="10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6" spans="2:14">
      <c r="B86" s="10"/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2:14">
      <c r="B87" s="10"/>
      <c r="E87" s="11"/>
      <c r="F87" s="11"/>
      <c r="G87" s="11"/>
      <c r="H87" s="11"/>
      <c r="I87" s="11"/>
      <c r="J87" s="11"/>
      <c r="K87" s="11"/>
      <c r="L87" s="11"/>
      <c r="M87" s="11"/>
      <c r="N87" s="11"/>
    </row>
    <row r="88" spans="2:14">
      <c r="B88" s="10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2:14" s="10" customFormat="1"/>
    <row r="90" spans="2:14" s="10" customFormat="1"/>
    <row r="91" spans="2:14" s="10" customFormat="1"/>
    <row r="92" spans="2:14" s="10" customFormat="1"/>
    <row r="93" spans="2:14" s="10" customFormat="1"/>
    <row r="94" spans="2:14" s="10" customFormat="1"/>
    <row r="95" spans="2:14" s="10" customFormat="1"/>
    <row r="96" spans="2:14" s="10" customFormat="1"/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="10" customFormat="1"/>
    <row r="130" s="10" customFormat="1"/>
    <row r="131" s="10" customFormat="1"/>
    <row r="132" s="10" customFormat="1"/>
    <row r="133" s="10" customFormat="1"/>
    <row r="134" s="10" customFormat="1"/>
    <row r="135" s="10" customFormat="1"/>
    <row r="136" s="10" customFormat="1"/>
    <row r="137" s="10" customFormat="1"/>
    <row r="138" s="10" customFormat="1"/>
    <row r="139" s="10" customFormat="1"/>
    <row r="140" s="10" customFormat="1"/>
    <row r="141" s="10" customFormat="1"/>
    <row r="142" s="10" customFormat="1"/>
    <row r="143" s="10" customFormat="1"/>
    <row r="144" s="10" customFormat="1"/>
    <row r="145" s="10" customFormat="1"/>
    <row r="146" s="10" customFormat="1"/>
    <row r="147" s="10" customFormat="1"/>
    <row r="148" s="10" customFormat="1"/>
    <row r="149" s="10" customFormat="1"/>
    <row r="150" s="10" customFormat="1"/>
    <row r="151" s="10" customFormat="1"/>
    <row r="152" s="10" customFormat="1"/>
    <row r="153" s="10" customFormat="1"/>
    <row r="154" s="10" customFormat="1"/>
    <row r="155" s="10" customFormat="1"/>
    <row r="156" s="10" customFormat="1"/>
    <row r="157" s="10" customFormat="1"/>
    <row r="158" s="10" customFormat="1"/>
    <row r="159" s="10" customFormat="1"/>
    <row r="160" s="10" customFormat="1"/>
    <row r="161" s="10" customFormat="1"/>
    <row r="162" s="10" customFormat="1"/>
  </sheetData>
  <hyperlinks>
    <hyperlink ref="B54" r:id="rId1" display="Website: www.retyn.ai" xr:uid="{39C307FE-F2BC-4ECC-BD5D-80D6D7859F78}"/>
    <hyperlink ref="B17" location="'Power Hour Log'!A1" display="Power Hour Log" xr:uid="{1191D5B2-B35D-4D65-8C2C-CCECA6D59C77}"/>
    <hyperlink ref="B19" location="'Setup'!A1" display="Setup" xr:uid="{CFB3879C-C259-48E0-AFC6-4C1B09C9A262}"/>
    <hyperlink ref="B23" location="'Weekly Dashboard'!A1" display="Weekly Dashboard" xr:uid="{4BCE578C-08E2-442A-82E2-4F6EC9EA6760}"/>
    <hyperlink ref="B25" location="'Appointments'!A1" display="Appointments" xr:uid="{786B2213-C8FB-4020-A7CF-51A5C9BBEECC}"/>
    <hyperlink ref="B27" location="'Input Options Library'!A1" display="Input Option Library" xr:uid="{7D900814-BD1F-422B-8520-1AAB62165424}"/>
    <hyperlink ref="B29" location="'Auto-Charts'!A1" display="Auto-Charts" xr:uid="{27964FA4-F4B0-42B6-8D4F-7355DB14751A}"/>
    <hyperlink ref="B21" location="'Monthly Dashboard'!A1" display="Monthly Dashboard" xr:uid="{E974D086-FF70-45BC-A2FD-758E13DEFCFB}"/>
  </hyperlinks>
  <pageMargins left="0.7" right="0.7" top="0.75" bottom="0.75" header="0.3" footer="0.3"/>
  <pageSetup paperSize="9" orientation="portrait" horizontalDpi="4294967294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832C1-7B27-486C-AC35-BA976BB42BF7}">
  <dimension ref="A1:Q41"/>
  <sheetViews>
    <sheetView workbookViewId="0">
      <pane ySplit="7" topLeftCell="F45" activePane="bottomLeft" state="frozen"/>
      <selection pane="bottomLeft" activeCell="F45" sqref="F45"/>
    </sheetView>
  </sheetViews>
  <sheetFormatPr defaultRowHeight="15"/>
  <cols>
    <col min="1" max="1" width="2.42578125" style="4" customWidth="1"/>
    <col min="2" max="2" width="12.42578125" style="4" customWidth="1"/>
    <col min="3" max="3" width="12" style="4" customWidth="1"/>
    <col min="4" max="15" width="15.28515625" style="4" customWidth="1"/>
    <col min="16" max="16" width="35.5703125" style="6" bestFit="1" customWidth="1"/>
    <col min="17" max="16384" width="9.140625" style="4"/>
  </cols>
  <sheetData>
    <row r="1" spans="1:17" ht="15" customHeight="1">
      <c r="A1"/>
      <c r="B1" s="184" t="s">
        <v>44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2"/>
      <c r="N1" s="2"/>
      <c r="O1" s="2"/>
      <c r="P1" s="183" t="s">
        <v>45</v>
      </c>
      <c r="Q1" s="8"/>
    </row>
    <row r="2" spans="1:17" ht="15" customHeight="1">
      <c r="A2" s="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2"/>
      <c r="N2" s="2"/>
      <c r="O2" s="2"/>
      <c r="P2" s="183"/>
      <c r="Q2" s="8"/>
    </row>
    <row r="3" spans="1:17" ht="15" customHeight="1">
      <c r="A3" s="3"/>
      <c r="B3" s="184" t="s">
        <v>46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2"/>
      <c r="N3" s="2"/>
      <c r="O3" s="2"/>
      <c r="P3" s="183"/>
      <c r="Q3" s="8"/>
    </row>
    <row r="4" spans="1:17" ht="15" customHeight="1">
      <c r="A4" s="3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2"/>
      <c r="N4" s="2"/>
      <c r="O4" s="2"/>
      <c r="P4" s="183"/>
      <c r="Q4" s="8"/>
    </row>
    <row r="5" spans="1:17" ht="6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8"/>
    </row>
    <row r="6" spans="1:17" s="38" customFormat="1" ht="20.25" customHeight="1">
      <c r="A6" s="3"/>
      <c r="B6" s="185" t="s">
        <v>47</v>
      </c>
      <c r="C6" s="186" t="s">
        <v>48</v>
      </c>
      <c r="D6" s="186" t="s">
        <v>49</v>
      </c>
      <c r="E6" s="186"/>
      <c r="F6" s="186"/>
      <c r="G6" s="186" t="s">
        <v>50</v>
      </c>
      <c r="H6" s="186"/>
      <c r="I6" s="186"/>
      <c r="J6" s="186" t="s">
        <v>51</v>
      </c>
      <c r="K6" s="186"/>
      <c r="L6" s="186"/>
      <c r="M6" s="186" t="s">
        <v>52</v>
      </c>
      <c r="N6" s="186"/>
      <c r="O6" s="186"/>
      <c r="P6" s="187" t="s">
        <v>53</v>
      </c>
      <c r="Q6" s="37"/>
    </row>
    <row r="7" spans="1:17" s="38" customFormat="1" ht="20.25" customHeight="1">
      <c r="A7" s="3"/>
      <c r="B7" s="185"/>
      <c r="C7" s="186"/>
      <c r="D7" s="1" t="s">
        <v>54</v>
      </c>
      <c r="E7" s="1" t="s">
        <v>55</v>
      </c>
      <c r="F7" s="1" t="s">
        <v>18</v>
      </c>
      <c r="G7" s="1" t="s">
        <v>56</v>
      </c>
      <c r="H7" s="1" t="s">
        <v>55</v>
      </c>
      <c r="I7" s="1" t="s">
        <v>18</v>
      </c>
      <c r="J7" s="1" t="s">
        <v>56</v>
      </c>
      <c r="K7" s="1" t="s">
        <v>55</v>
      </c>
      <c r="L7" s="1" t="s">
        <v>18</v>
      </c>
      <c r="M7" s="1" t="s">
        <v>56</v>
      </c>
      <c r="N7" s="1" t="s">
        <v>55</v>
      </c>
      <c r="O7" s="1" t="s">
        <v>18</v>
      </c>
      <c r="P7" s="187"/>
      <c r="Q7" s="37"/>
    </row>
    <row r="8" spans="1:17">
      <c r="A8" s="3"/>
      <c r="B8" s="154">
        <v>45839</v>
      </c>
      <c r="C8" s="155">
        <v>0.375</v>
      </c>
      <c r="D8" s="156">
        <v>20</v>
      </c>
      <c r="E8" s="157">
        <v>12</v>
      </c>
      <c r="F8" s="158">
        <v>3</v>
      </c>
      <c r="G8" s="156">
        <v>20</v>
      </c>
      <c r="H8" s="157">
        <v>8</v>
      </c>
      <c r="I8" s="158">
        <v>2</v>
      </c>
      <c r="J8" s="156">
        <v>20</v>
      </c>
      <c r="K8" s="159">
        <v>8</v>
      </c>
      <c r="L8" s="158">
        <v>1</v>
      </c>
      <c r="M8" s="156">
        <v>20</v>
      </c>
      <c r="N8" s="157">
        <v>6</v>
      </c>
      <c r="O8" s="158">
        <v>1</v>
      </c>
      <c r="P8" s="46" t="s">
        <v>57</v>
      </c>
      <c r="Q8" s="8"/>
    </row>
    <row r="9" spans="1:17">
      <c r="A9" s="3"/>
      <c r="B9" s="105">
        <v>45840</v>
      </c>
      <c r="C9" s="160">
        <v>0.375</v>
      </c>
      <c r="D9" s="161">
        <v>20</v>
      </c>
      <c r="E9" s="159">
        <v>11</v>
      </c>
      <c r="F9" s="162">
        <v>2</v>
      </c>
      <c r="G9" s="161">
        <v>20</v>
      </c>
      <c r="H9" s="159">
        <v>9</v>
      </c>
      <c r="I9" s="162">
        <v>2</v>
      </c>
      <c r="J9" s="161">
        <v>20</v>
      </c>
      <c r="K9" s="159">
        <v>8</v>
      </c>
      <c r="L9" s="162">
        <v>1</v>
      </c>
      <c r="M9" s="161">
        <v>20</v>
      </c>
      <c r="N9" s="159">
        <v>7</v>
      </c>
      <c r="O9" s="162">
        <v>1</v>
      </c>
      <c r="P9" s="43" t="s">
        <v>58</v>
      </c>
      <c r="Q9" s="8"/>
    </row>
    <row r="10" spans="1:17">
      <c r="A10" s="3"/>
      <c r="B10" s="105">
        <v>45841</v>
      </c>
      <c r="C10" s="160">
        <v>0.375</v>
      </c>
      <c r="D10" s="161">
        <v>20</v>
      </c>
      <c r="E10" s="159">
        <v>10</v>
      </c>
      <c r="F10" s="162">
        <v>2</v>
      </c>
      <c r="G10" s="161">
        <v>20</v>
      </c>
      <c r="H10" s="159">
        <v>10</v>
      </c>
      <c r="I10" s="162">
        <v>2</v>
      </c>
      <c r="J10" s="161">
        <v>20</v>
      </c>
      <c r="K10" s="159">
        <v>8</v>
      </c>
      <c r="L10" s="162">
        <v>2</v>
      </c>
      <c r="M10" s="161">
        <v>15</v>
      </c>
      <c r="N10" s="159">
        <v>8</v>
      </c>
      <c r="O10" s="162">
        <v>2</v>
      </c>
      <c r="P10" s="43" t="s">
        <v>59</v>
      </c>
      <c r="Q10" s="8"/>
    </row>
    <row r="11" spans="1:17">
      <c r="A11" s="3"/>
      <c r="B11" s="105">
        <v>45842</v>
      </c>
      <c r="C11" s="160">
        <v>0.375</v>
      </c>
      <c r="D11" s="161">
        <v>20</v>
      </c>
      <c r="E11" s="159">
        <v>9</v>
      </c>
      <c r="F11" s="162">
        <v>2</v>
      </c>
      <c r="G11" s="161">
        <v>20</v>
      </c>
      <c r="H11" s="159">
        <v>8</v>
      </c>
      <c r="I11" s="162">
        <v>2</v>
      </c>
      <c r="J11" s="161">
        <v>20</v>
      </c>
      <c r="K11" s="159">
        <v>8</v>
      </c>
      <c r="L11" s="162">
        <v>2</v>
      </c>
      <c r="M11" s="161">
        <v>15</v>
      </c>
      <c r="N11" s="159">
        <v>9</v>
      </c>
      <c r="O11" s="162">
        <v>2</v>
      </c>
      <c r="P11" s="43" t="s">
        <v>60</v>
      </c>
      <c r="Q11" s="8"/>
    </row>
    <row r="12" spans="1:17">
      <c r="A12" s="3"/>
      <c r="B12" s="105">
        <v>45843</v>
      </c>
      <c r="C12" s="160">
        <v>0.375</v>
      </c>
      <c r="D12" s="161">
        <v>20</v>
      </c>
      <c r="E12" s="159">
        <v>8</v>
      </c>
      <c r="F12" s="162">
        <v>2</v>
      </c>
      <c r="G12" s="161">
        <v>20</v>
      </c>
      <c r="H12" s="159">
        <v>9</v>
      </c>
      <c r="I12" s="162">
        <v>2</v>
      </c>
      <c r="J12" s="161">
        <v>20</v>
      </c>
      <c r="K12" s="159">
        <v>8</v>
      </c>
      <c r="L12" s="162">
        <v>1</v>
      </c>
      <c r="M12" s="161">
        <v>20</v>
      </c>
      <c r="N12" s="159">
        <v>12</v>
      </c>
      <c r="O12" s="162">
        <v>1</v>
      </c>
      <c r="P12" s="43" t="s">
        <v>61</v>
      </c>
      <c r="Q12" s="8"/>
    </row>
    <row r="13" spans="1:17">
      <c r="A13" s="3"/>
      <c r="B13" s="105">
        <v>45844</v>
      </c>
      <c r="C13" s="160">
        <v>0.375</v>
      </c>
      <c r="D13" s="161">
        <v>20</v>
      </c>
      <c r="E13" s="159">
        <v>7</v>
      </c>
      <c r="F13" s="162">
        <v>1</v>
      </c>
      <c r="G13" s="161">
        <v>20</v>
      </c>
      <c r="H13" s="159">
        <v>10</v>
      </c>
      <c r="I13" s="162">
        <v>2</v>
      </c>
      <c r="J13" s="161">
        <v>20</v>
      </c>
      <c r="K13" s="159">
        <v>8</v>
      </c>
      <c r="L13" s="162">
        <v>5</v>
      </c>
      <c r="M13" s="161">
        <v>20</v>
      </c>
      <c r="N13" s="159">
        <v>9</v>
      </c>
      <c r="O13" s="162">
        <v>2</v>
      </c>
      <c r="P13" s="43" t="s">
        <v>62</v>
      </c>
      <c r="Q13" s="8"/>
    </row>
    <row r="14" spans="1:17">
      <c r="A14" s="3"/>
      <c r="B14" s="105">
        <v>45845</v>
      </c>
      <c r="C14" s="160">
        <v>0.375</v>
      </c>
      <c r="D14" s="161">
        <v>20</v>
      </c>
      <c r="E14" s="159">
        <v>6</v>
      </c>
      <c r="F14" s="162">
        <v>1</v>
      </c>
      <c r="G14" s="161">
        <v>20</v>
      </c>
      <c r="H14" s="159">
        <v>8</v>
      </c>
      <c r="I14" s="162">
        <v>2</v>
      </c>
      <c r="J14" s="161">
        <v>20</v>
      </c>
      <c r="K14" s="159">
        <v>8</v>
      </c>
      <c r="L14" s="162">
        <v>6</v>
      </c>
      <c r="M14" s="161">
        <v>20</v>
      </c>
      <c r="N14" s="159">
        <v>8</v>
      </c>
      <c r="O14" s="162">
        <v>3</v>
      </c>
      <c r="P14" s="43" t="s">
        <v>63</v>
      </c>
      <c r="Q14" s="8"/>
    </row>
    <row r="15" spans="1:17">
      <c r="A15" s="3"/>
      <c r="B15" s="105">
        <v>45846</v>
      </c>
      <c r="C15" s="160">
        <v>0.375</v>
      </c>
      <c r="D15" s="161">
        <v>20</v>
      </c>
      <c r="E15" s="159">
        <v>14</v>
      </c>
      <c r="F15" s="162">
        <v>5</v>
      </c>
      <c r="G15" s="161">
        <v>25</v>
      </c>
      <c r="H15" s="159">
        <v>7</v>
      </c>
      <c r="I15" s="162">
        <v>1</v>
      </c>
      <c r="J15" s="161">
        <v>15</v>
      </c>
      <c r="K15" s="159">
        <v>8</v>
      </c>
      <c r="L15" s="162">
        <v>7</v>
      </c>
      <c r="M15" s="161">
        <v>15</v>
      </c>
      <c r="N15" s="159">
        <v>9</v>
      </c>
      <c r="O15" s="162">
        <v>3</v>
      </c>
      <c r="P15" s="43" t="s">
        <v>64</v>
      </c>
      <c r="Q15" s="8"/>
    </row>
    <row r="16" spans="1:17">
      <c r="A16" s="3"/>
      <c r="B16" s="105">
        <v>45847</v>
      </c>
      <c r="C16" s="160">
        <v>0.375</v>
      </c>
      <c r="D16" s="161">
        <v>20</v>
      </c>
      <c r="E16" s="159">
        <v>15</v>
      </c>
      <c r="F16" s="162">
        <v>6</v>
      </c>
      <c r="G16" s="161">
        <v>15</v>
      </c>
      <c r="H16" s="159">
        <v>5</v>
      </c>
      <c r="I16" s="162">
        <v>1</v>
      </c>
      <c r="J16" s="161">
        <v>20</v>
      </c>
      <c r="K16" s="159">
        <v>8</v>
      </c>
      <c r="L16" s="162">
        <v>8</v>
      </c>
      <c r="M16" s="161">
        <v>20</v>
      </c>
      <c r="N16" s="159">
        <v>12</v>
      </c>
      <c r="O16" s="162">
        <v>5</v>
      </c>
      <c r="P16" s="43" t="s">
        <v>65</v>
      </c>
      <c r="Q16" s="8"/>
    </row>
    <row r="17" spans="1:17">
      <c r="A17" s="3"/>
      <c r="B17" s="105">
        <v>45848</v>
      </c>
      <c r="C17" s="160">
        <v>0.375</v>
      </c>
      <c r="D17" s="161">
        <v>20</v>
      </c>
      <c r="E17" s="159">
        <v>8</v>
      </c>
      <c r="F17" s="162">
        <v>7</v>
      </c>
      <c r="G17" s="161">
        <v>20</v>
      </c>
      <c r="H17" s="159">
        <v>8</v>
      </c>
      <c r="I17" s="162">
        <v>3</v>
      </c>
      <c r="J17" s="161">
        <v>20</v>
      </c>
      <c r="K17" s="159">
        <v>8</v>
      </c>
      <c r="L17" s="162">
        <v>1</v>
      </c>
      <c r="M17" s="161">
        <v>15</v>
      </c>
      <c r="N17" s="159">
        <v>6</v>
      </c>
      <c r="O17" s="162">
        <v>6</v>
      </c>
      <c r="P17" s="43" t="s">
        <v>66</v>
      </c>
      <c r="Q17" s="8"/>
    </row>
    <row r="18" spans="1:17">
      <c r="A18" s="3"/>
      <c r="B18" s="105">
        <v>45849</v>
      </c>
      <c r="C18" s="160">
        <v>0.375</v>
      </c>
      <c r="D18" s="161">
        <v>15</v>
      </c>
      <c r="E18" s="159">
        <v>15</v>
      </c>
      <c r="F18" s="162">
        <v>8</v>
      </c>
      <c r="G18" s="161">
        <v>15</v>
      </c>
      <c r="H18" s="159">
        <v>14</v>
      </c>
      <c r="I18" s="162">
        <v>2</v>
      </c>
      <c r="J18" s="161">
        <v>20</v>
      </c>
      <c r="K18" s="159">
        <v>8</v>
      </c>
      <c r="L18" s="162">
        <v>1</v>
      </c>
      <c r="M18" s="161">
        <v>15</v>
      </c>
      <c r="N18" s="159">
        <v>7</v>
      </c>
      <c r="O18" s="162">
        <v>7</v>
      </c>
      <c r="P18" s="43" t="s">
        <v>67</v>
      </c>
      <c r="Q18" s="8"/>
    </row>
    <row r="19" spans="1:17">
      <c r="A19" s="3"/>
      <c r="B19" s="105">
        <v>45850</v>
      </c>
      <c r="C19" s="160">
        <v>0.375</v>
      </c>
      <c r="D19" s="161">
        <v>15</v>
      </c>
      <c r="E19" s="159">
        <v>13</v>
      </c>
      <c r="F19" s="162">
        <v>4</v>
      </c>
      <c r="G19" s="161">
        <v>25</v>
      </c>
      <c r="H19" s="159">
        <v>13</v>
      </c>
      <c r="I19" s="162">
        <v>4</v>
      </c>
      <c r="J19" s="161">
        <v>15</v>
      </c>
      <c r="K19" s="159">
        <v>8</v>
      </c>
      <c r="L19" s="162">
        <v>1</v>
      </c>
      <c r="M19" s="161">
        <v>15</v>
      </c>
      <c r="N19" s="159">
        <v>8</v>
      </c>
      <c r="O19" s="162">
        <v>8</v>
      </c>
      <c r="P19" s="43" t="s">
        <v>68</v>
      </c>
      <c r="Q19" s="8"/>
    </row>
    <row r="20" spans="1:17">
      <c r="A20" s="3"/>
      <c r="B20" s="105">
        <v>45851</v>
      </c>
      <c r="C20" s="160">
        <v>0.41666666666666669</v>
      </c>
      <c r="D20" s="161">
        <v>15</v>
      </c>
      <c r="E20" s="159">
        <v>14</v>
      </c>
      <c r="F20" s="162">
        <v>4</v>
      </c>
      <c r="G20" s="161">
        <v>25</v>
      </c>
      <c r="H20" s="159">
        <v>5</v>
      </c>
      <c r="I20" s="162">
        <v>0</v>
      </c>
      <c r="J20" s="161">
        <v>20</v>
      </c>
      <c r="K20" s="159">
        <v>8</v>
      </c>
      <c r="L20" s="162">
        <v>2</v>
      </c>
      <c r="M20" s="161">
        <v>20</v>
      </c>
      <c r="N20" s="159">
        <v>9</v>
      </c>
      <c r="O20" s="162">
        <v>3</v>
      </c>
      <c r="P20" s="43" t="s">
        <v>69</v>
      </c>
      <c r="Q20" s="8"/>
    </row>
    <row r="21" spans="1:17">
      <c r="A21" s="3"/>
      <c r="B21" s="105">
        <v>45852</v>
      </c>
      <c r="C21" s="160">
        <v>0.41666666666666669</v>
      </c>
      <c r="D21" s="161">
        <v>15</v>
      </c>
      <c r="E21" s="159">
        <v>9</v>
      </c>
      <c r="F21" s="162">
        <v>3</v>
      </c>
      <c r="G21" s="161">
        <v>20</v>
      </c>
      <c r="H21" s="159">
        <v>12</v>
      </c>
      <c r="I21" s="162">
        <v>2</v>
      </c>
      <c r="J21" s="161">
        <v>25</v>
      </c>
      <c r="K21" s="159">
        <v>8</v>
      </c>
      <c r="L21" s="162">
        <v>0</v>
      </c>
      <c r="M21" s="161">
        <v>25</v>
      </c>
      <c r="N21" s="159">
        <v>12</v>
      </c>
      <c r="O21" s="162">
        <v>3</v>
      </c>
      <c r="P21" s="43" t="s">
        <v>70</v>
      </c>
      <c r="Q21" s="8"/>
    </row>
    <row r="22" spans="1:17">
      <c r="A22" s="3"/>
      <c r="B22" s="105">
        <v>45853</v>
      </c>
      <c r="C22" s="160">
        <v>0.41666666666666669</v>
      </c>
      <c r="D22" s="161">
        <v>15</v>
      </c>
      <c r="E22" s="159">
        <v>12</v>
      </c>
      <c r="F22" s="162">
        <v>2</v>
      </c>
      <c r="G22" s="161">
        <v>15</v>
      </c>
      <c r="H22" s="159">
        <v>13</v>
      </c>
      <c r="I22" s="162">
        <v>4</v>
      </c>
      <c r="J22" s="161">
        <v>15</v>
      </c>
      <c r="K22" s="159">
        <v>8</v>
      </c>
      <c r="L22" s="162">
        <v>1</v>
      </c>
      <c r="M22" s="161">
        <v>15</v>
      </c>
      <c r="N22" s="159">
        <v>9</v>
      </c>
      <c r="O22" s="162">
        <v>1</v>
      </c>
      <c r="P22" s="43" t="s">
        <v>71</v>
      </c>
      <c r="Q22" s="8"/>
    </row>
    <row r="23" spans="1:17">
      <c r="A23" s="3"/>
      <c r="B23" s="105">
        <v>45854</v>
      </c>
      <c r="C23" s="160">
        <v>0.41666666666666669</v>
      </c>
      <c r="D23" s="161">
        <v>15</v>
      </c>
      <c r="E23" s="159">
        <v>12</v>
      </c>
      <c r="F23" s="162">
        <v>3</v>
      </c>
      <c r="G23" s="161">
        <v>15</v>
      </c>
      <c r="H23" s="159">
        <v>7</v>
      </c>
      <c r="I23" s="162">
        <v>2</v>
      </c>
      <c r="J23" s="161">
        <v>15</v>
      </c>
      <c r="K23" s="159">
        <v>8</v>
      </c>
      <c r="L23" s="162">
        <v>2</v>
      </c>
      <c r="M23" s="161">
        <v>15</v>
      </c>
      <c r="N23" s="159">
        <v>8</v>
      </c>
      <c r="O23" s="162">
        <v>2</v>
      </c>
      <c r="P23" s="43" t="s">
        <v>72</v>
      </c>
      <c r="Q23" s="8"/>
    </row>
    <row r="24" spans="1:17">
      <c r="A24" s="3"/>
      <c r="B24" s="105">
        <v>45855</v>
      </c>
      <c r="C24" s="160">
        <v>0.41666666666666669</v>
      </c>
      <c r="D24" s="161">
        <v>15</v>
      </c>
      <c r="E24" s="159">
        <v>15</v>
      </c>
      <c r="F24" s="162">
        <v>2</v>
      </c>
      <c r="G24" s="161">
        <v>15</v>
      </c>
      <c r="H24" s="159">
        <v>7</v>
      </c>
      <c r="I24" s="162">
        <v>1</v>
      </c>
      <c r="J24" s="161">
        <v>25</v>
      </c>
      <c r="K24" s="159">
        <v>8</v>
      </c>
      <c r="L24" s="162">
        <v>2</v>
      </c>
      <c r="M24" s="161">
        <v>25</v>
      </c>
      <c r="N24" s="159">
        <v>9</v>
      </c>
      <c r="O24" s="162">
        <v>2</v>
      </c>
      <c r="P24" s="43" t="s">
        <v>73</v>
      </c>
      <c r="Q24" s="8"/>
    </row>
    <row r="25" spans="1:17">
      <c r="A25" s="3"/>
      <c r="B25" s="105">
        <v>45856</v>
      </c>
      <c r="C25" s="160">
        <v>0.41666666666666669</v>
      </c>
      <c r="D25" s="161">
        <v>15</v>
      </c>
      <c r="E25" s="159">
        <v>15</v>
      </c>
      <c r="F25" s="162">
        <v>2</v>
      </c>
      <c r="G25" s="161">
        <v>20</v>
      </c>
      <c r="H25" s="159">
        <v>12</v>
      </c>
      <c r="I25" s="162">
        <v>2</v>
      </c>
      <c r="J25" s="161">
        <v>15</v>
      </c>
      <c r="K25" s="159">
        <v>8</v>
      </c>
      <c r="L25" s="162">
        <v>1</v>
      </c>
      <c r="M25" s="161">
        <v>15</v>
      </c>
      <c r="N25" s="159">
        <v>11</v>
      </c>
      <c r="O25" s="162">
        <v>2</v>
      </c>
      <c r="P25" s="43" t="s">
        <v>74</v>
      </c>
      <c r="Q25" s="8"/>
    </row>
    <row r="26" spans="1:17">
      <c r="A26" s="3"/>
      <c r="B26" s="105">
        <v>45857</v>
      </c>
      <c r="C26" s="160">
        <v>0.41666666666666669</v>
      </c>
      <c r="D26" s="161">
        <v>15</v>
      </c>
      <c r="E26" s="159">
        <v>15</v>
      </c>
      <c r="F26" s="162">
        <v>4</v>
      </c>
      <c r="G26" s="161">
        <v>15</v>
      </c>
      <c r="H26" s="159">
        <v>8</v>
      </c>
      <c r="I26" s="162">
        <v>1</v>
      </c>
      <c r="J26" s="161">
        <v>20</v>
      </c>
      <c r="K26" s="159">
        <v>8</v>
      </c>
      <c r="L26" s="162">
        <v>3</v>
      </c>
      <c r="M26" s="161">
        <v>20</v>
      </c>
      <c r="N26" s="159">
        <v>9</v>
      </c>
      <c r="O26" s="162">
        <v>3</v>
      </c>
      <c r="P26" s="43" t="s">
        <v>75</v>
      </c>
      <c r="Q26" s="8"/>
    </row>
    <row r="27" spans="1:17">
      <c r="A27" s="3"/>
      <c r="B27" s="105">
        <v>45858</v>
      </c>
      <c r="C27" s="160">
        <v>0.375</v>
      </c>
      <c r="D27" s="161">
        <v>15</v>
      </c>
      <c r="E27" s="159">
        <v>14</v>
      </c>
      <c r="F27" s="162">
        <v>3</v>
      </c>
      <c r="G27" s="161">
        <v>25</v>
      </c>
      <c r="H27" s="159">
        <v>6</v>
      </c>
      <c r="I27" s="162">
        <v>1</v>
      </c>
      <c r="J27" s="161">
        <v>15</v>
      </c>
      <c r="K27" s="159">
        <v>8</v>
      </c>
      <c r="L27" s="162">
        <v>2</v>
      </c>
      <c r="M27" s="161">
        <v>15</v>
      </c>
      <c r="N27" s="159">
        <v>11</v>
      </c>
      <c r="O27" s="162">
        <v>3</v>
      </c>
      <c r="P27" s="43" t="s">
        <v>76</v>
      </c>
      <c r="Q27" s="8"/>
    </row>
    <row r="28" spans="1:17">
      <c r="A28" s="3"/>
      <c r="B28" s="105">
        <v>45859</v>
      </c>
      <c r="C28" s="160">
        <v>0.375</v>
      </c>
      <c r="D28" s="161">
        <v>25</v>
      </c>
      <c r="E28" s="159">
        <v>5</v>
      </c>
      <c r="F28" s="162">
        <v>2</v>
      </c>
      <c r="G28" s="161">
        <v>15</v>
      </c>
      <c r="H28" s="159">
        <v>13</v>
      </c>
      <c r="I28" s="162">
        <v>3</v>
      </c>
      <c r="J28" s="161">
        <v>20</v>
      </c>
      <c r="K28" s="159">
        <v>8</v>
      </c>
      <c r="L28" s="162">
        <v>3</v>
      </c>
      <c r="M28" s="161">
        <v>20</v>
      </c>
      <c r="N28" s="159">
        <v>10</v>
      </c>
      <c r="O28" s="162">
        <v>1</v>
      </c>
      <c r="P28" s="43" t="s">
        <v>77</v>
      </c>
      <c r="Q28" s="8"/>
    </row>
    <row r="29" spans="1:17">
      <c r="A29" s="3"/>
      <c r="B29" s="105">
        <v>45860</v>
      </c>
      <c r="C29" s="160">
        <v>0.375</v>
      </c>
      <c r="D29" s="161">
        <v>25</v>
      </c>
      <c r="E29" s="159">
        <v>15</v>
      </c>
      <c r="F29" s="162">
        <v>3</v>
      </c>
      <c r="G29" s="161">
        <v>20</v>
      </c>
      <c r="H29" s="159">
        <v>8</v>
      </c>
      <c r="I29" s="162">
        <v>3</v>
      </c>
      <c r="J29" s="161">
        <v>20</v>
      </c>
      <c r="K29" s="159">
        <v>8</v>
      </c>
      <c r="L29" s="162">
        <v>2</v>
      </c>
      <c r="M29" s="161">
        <v>15</v>
      </c>
      <c r="N29" s="159">
        <v>9</v>
      </c>
      <c r="O29" s="162">
        <v>2</v>
      </c>
      <c r="P29" s="43" t="s">
        <v>66</v>
      </c>
      <c r="Q29" s="8"/>
    </row>
    <row r="30" spans="1:17">
      <c r="A30" s="3"/>
      <c r="B30" s="105">
        <v>45861</v>
      </c>
      <c r="C30" s="160">
        <v>0.375</v>
      </c>
      <c r="D30" s="161">
        <v>25</v>
      </c>
      <c r="E30" s="159">
        <v>5</v>
      </c>
      <c r="F30" s="162">
        <v>4</v>
      </c>
      <c r="G30" s="161">
        <v>15</v>
      </c>
      <c r="H30" s="159">
        <v>14</v>
      </c>
      <c r="I30" s="162">
        <v>2</v>
      </c>
      <c r="J30" s="161">
        <v>20</v>
      </c>
      <c r="K30" s="159">
        <v>8</v>
      </c>
      <c r="L30" s="162">
        <v>1</v>
      </c>
      <c r="M30" s="161">
        <v>15</v>
      </c>
      <c r="N30" s="159">
        <v>6</v>
      </c>
      <c r="O30" s="162">
        <v>1</v>
      </c>
      <c r="P30" s="43" t="s">
        <v>67</v>
      </c>
      <c r="Q30" s="8"/>
    </row>
    <row r="31" spans="1:17">
      <c r="A31" s="3"/>
      <c r="B31" s="105">
        <v>45862</v>
      </c>
      <c r="C31" s="160">
        <v>0.375</v>
      </c>
      <c r="D31" s="161">
        <v>25</v>
      </c>
      <c r="E31" s="159">
        <v>6</v>
      </c>
      <c r="F31" s="162">
        <v>5</v>
      </c>
      <c r="G31" s="161">
        <v>25</v>
      </c>
      <c r="H31" s="159">
        <v>13</v>
      </c>
      <c r="I31" s="162">
        <v>4</v>
      </c>
      <c r="J31" s="161">
        <v>20</v>
      </c>
      <c r="K31" s="159">
        <v>8</v>
      </c>
      <c r="L31" s="162">
        <v>1</v>
      </c>
      <c r="M31" s="161">
        <v>20</v>
      </c>
      <c r="N31" s="159">
        <v>7</v>
      </c>
      <c r="O31" s="162">
        <v>1</v>
      </c>
      <c r="P31" s="43" t="s">
        <v>68</v>
      </c>
      <c r="Q31" s="8"/>
    </row>
    <row r="32" spans="1:17">
      <c r="A32" s="3"/>
      <c r="B32" s="105">
        <v>45863</v>
      </c>
      <c r="C32" s="160">
        <v>0.375</v>
      </c>
      <c r="D32" s="161">
        <v>25</v>
      </c>
      <c r="E32" s="159">
        <v>14</v>
      </c>
      <c r="F32" s="162">
        <v>6</v>
      </c>
      <c r="G32" s="161">
        <v>25</v>
      </c>
      <c r="H32" s="159">
        <v>5</v>
      </c>
      <c r="I32" s="162">
        <v>0</v>
      </c>
      <c r="J32" s="161">
        <v>20</v>
      </c>
      <c r="K32" s="159">
        <v>8</v>
      </c>
      <c r="L32" s="162">
        <v>2</v>
      </c>
      <c r="M32" s="161">
        <v>20</v>
      </c>
      <c r="N32" s="159">
        <v>8</v>
      </c>
      <c r="O32" s="162">
        <v>2</v>
      </c>
      <c r="P32" s="43" t="s">
        <v>69</v>
      </c>
      <c r="Q32" s="8"/>
    </row>
    <row r="33" spans="1:17">
      <c r="A33" s="3"/>
      <c r="B33" s="105">
        <v>45864</v>
      </c>
      <c r="C33" s="160">
        <v>0.375</v>
      </c>
      <c r="D33" s="161">
        <v>25</v>
      </c>
      <c r="E33" s="159">
        <v>15</v>
      </c>
      <c r="F33" s="162">
        <v>7</v>
      </c>
      <c r="G33" s="161">
        <v>20</v>
      </c>
      <c r="H33" s="159">
        <v>12</v>
      </c>
      <c r="I33" s="162">
        <v>2</v>
      </c>
      <c r="J33" s="161">
        <v>15</v>
      </c>
      <c r="K33" s="159">
        <v>8</v>
      </c>
      <c r="L33" s="162">
        <v>3</v>
      </c>
      <c r="M33" s="161">
        <v>15</v>
      </c>
      <c r="N33" s="159">
        <v>9</v>
      </c>
      <c r="O33" s="162">
        <v>3</v>
      </c>
      <c r="P33" s="43" t="s">
        <v>70</v>
      </c>
      <c r="Q33" s="8"/>
    </row>
    <row r="34" spans="1:17">
      <c r="A34" s="3"/>
      <c r="B34" s="105">
        <v>45865</v>
      </c>
      <c r="C34" s="160">
        <v>0.375</v>
      </c>
      <c r="D34" s="161">
        <v>25</v>
      </c>
      <c r="E34" s="159">
        <v>8</v>
      </c>
      <c r="F34" s="162">
        <v>8</v>
      </c>
      <c r="G34" s="161">
        <v>15</v>
      </c>
      <c r="H34" s="159">
        <v>13</v>
      </c>
      <c r="I34" s="162">
        <v>4</v>
      </c>
      <c r="J34" s="161">
        <v>20</v>
      </c>
      <c r="K34" s="159">
        <v>8</v>
      </c>
      <c r="L34" s="162">
        <v>3</v>
      </c>
      <c r="M34" s="161">
        <v>20</v>
      </c>
      <c r="N34" s="159">
        <v>12</v>
      </c>
      <c r="O34" s="162">
        <v>3</v>
      </c>
      <c r="P34" s="43" t="s">
        <v>71</v>
      </c>
      <c r="Q34" s="8"/>
    </row>
    <row r="35" spans="1:17">
      <c r="A35" s="3"/>
      <c r="B35" s="105">
        <v>45866</v>
      </c>
      <c r="C35" s="160">
        <v>0.375</v>
      </c>
      <c r="D35" s="161">
        <v>25</v>
      </c>
      <c r="E35" s="159">
        <v>15</v>
      </c>
      <c r="F35" s="162">
        <v>9</v>
      </c>
      <c r="G35" s="161">
        <v>15</v>
      </c>
      <c r="H35" s="159">
        <v>7</v>
      </c>
      <c r="I35" s="162">
        <v>2</v>
      </c>
      <c r="J35" s="161">
        <v>20</v>
      </c>
      <c r="K35" s="159">
        <v>8</v>
      </c>
      <c r="L35" s="162">
        <v>1</v>
      </c>
      <c r="M35" s="161">
        <v>20</v>
      </c>
      <c r="N35" s="159">
        <v>9</v>
      </c>
      <c r="O35" s="162">
        <v>1</v>
      </c>
      <c r="P35" s="43" t="s">
        <v>67</v>
      </c>
      <c r="Q35" s="8"/>
    </row>
    <row r="36" spans="1:17">
      <c r="A36" s="3"/>
      <c r="B36" s="105">
        <v>45867</v>
      </c>
      <c r="C36" s="160">
        <v>0.375</v>
      </c>
      <c r="D36" s="161">
        <v>25</v>
      </c>
      <c r="E36" s="159">
        <v>13</v>
      </c>
      <c r="F36" s="162">
        <v>4</v>
      </c>
      <c r="G36" s="161">
        <v>15</v>
      </c>
      <c r="H36" s="159">
        <v>14</v>
      </c>
      <c r="I36" s="162">
        <v>2</v>
      </c>
      <c r="J36" s="161">
        <v>20</v>
      </c>
      <c r="K36" s="159">
        <v>8</v>
      </c>
      <c r="L36" s="162">
        <v>1</v>
      </c>
      <c r="M36" s="161">
        <v>20</v>
      </c>
      <c r="N36" s="159">
        <v>8</v>
      </c>
      <c r="O36" s="162">
        <v>1</v>
      </c>
      <c r="P36" s="43" t="s">
        <v>68</v>
      </c>
      <c r="Q36" s="8"/>
    </row>
    <row r="37" spans="1:17">
      <c r="A37" s="3"/>
      <c r="B37" s="163">
        <v>45868</v>
      </c>
      <c r="C37" s="164">
        <v>0.375</v>
      </c>
      <c r="D37" s="165">
        <v>25</v>
      </c>
      <c r="E37" s="166">
        <v>5</v>
      </c>
      <c r="F37" s="167">
        <v>4</v>
      </c>
      <c r="G37" s="165">
        <v>25</v>
      </c>
      <c r="H37" s="166">
        <v>13</v>
      </c>
      <c r="I37" s="167">
        <v>4</v>
      </c>
      <c r="J37" s="165">
        <v>15</v>
      </c>
      <c r="K37" s="159">
        <v>8</v>
      </c>
      <c r="L37" s="167">
        <v>1</v>
      </c>
      <c r="M37" s="165">
        <v>15</v>
      </c>
      <c r="N37" s="166">
        <v>9</v>
      </c>
      <c r="O37" s="167">
        <v>1</v>
      </c>
      <c r="P37" s="43" t="s">
        <v>69</v>
      </c>
      <c r="Q37" s="8"/>
    </row>
    <row r="38" spans="1:17" s="174" customFormat="1" ht="39.75" customHeight="1">
      <c r="A38" s="3"/>
      <c r="B38" s="181" t="s">
        <v>78</v>
      </c>
      <c r="C38" s="182"/>
      <c r="D38" s="168" t="str">
        <f>SUM(D8:D37) &amp; " 
Minutes"</f>
        <v>600 
Minutes</v>
      </c>
      <c r="E38" s="169" t="str">
        <f>SUM(E8:E37) &amp; " 
Contacted"</f>
        <v>335 
Contacted</v>
      </c>
      <c r="F38" s="170" t="str">
        <f>SUM(F8:F37) &amp; " Appointments"</f>
        <v>118 Appointments</v>
      </c>
      <c r="G38" s="168" t="str">
        <f>SUM(G8:G37) &amp; " 
Minutes"</f>
        <v>580 
Minutes</v>
      </c>
      <c r="H38" s="169" t="str">
        <f>SUM(H8:H37) &amp; " 
Contacted"</f>
        <v>291 
Contacted</v>
      </c>
      <c r="I38" s="170" t="str">
        <f>SUM(I8:I37) &amp; " 
Appointments"</f>
        <v>64 
Appointments</v>
      </c>
      <c r="J38" s="168" t="str">
        <f>SUM(J8:J37) &amp; " 
Minutes"</f>
        <v>570 
Minutes</v>
      </c>
      <c r="K38" s="169" t="str">
        <f>SUM(K8:K37) &amp; " 
Contacted"</f>
        <v>240 
Contacted</v>
      </c>
      <c r="L38" s="170" t="str">
        <f>SUM(L8:L37) &amp; " 
Appointments"</f>
        <v>67 
Appointments</v>
      </c>
      <c r="M38" s="168" t="str">
        <f>SUM(M8:M37) &amp; " 
Minutes"</f>
        <v>540 
Minutes</v>
      </c>
      <c r="N38" s="169" t="str">
        <f>SUM(N8:N37) &amp; " 
Contacted"</f>
        <v>266 
Contacted</v>
      </c>
      <c r="O38" s="171" t="str">
        <f>SUM(O8:O37) &amp; " 
Appointments"</f>
        <v>76 
Appointments</v>
      </c>
      <c r="P38" s="172"/>
      <c r="Q38" s="173"/>
    </row>
    <row r="39" spans="1:17" s="174" customFormat="1" ht="39.75" customHeight="1">
      <c r="A39"/>
      <c r="B39" s="179" t="s">
        <v>79</v>
      </c>
      <c r="C39" s="180"/>
      <c r="D39" s="175">
        <f>AVERAGE(D9:D38)</f>
        <v>20</v>
      </c>
      <c r="E39" s="175">
        <f t="shared" ref="E39:O39" si="0">AVERAGE(E9:E38)</f>
        <v>11.137931034482758</v>
      </c>
      <c r="F39" s="175">
        <f t="shared" si="0"/>
        <v>3.9655172413793105</v>
      </c>
      <c r="G39" s="175">
        <f t="shared" si="0"/>
        <v>19.310344827586206</v>
      </c>
      <c r="H39" s="175">
        <f t="shared" si="0"/>
        <v>9.7586206896551726</v>
      </c>
      <c r="I39" s="175">
        <f t="shared" si="0"/>
        <v>2.1379310344827585</v>
      </c>
      <c r="J39" s="175">
        <f t="shared" si="0"/>
        <v>18.96551724137931</v>
      </c>
      <c r="K39" s="175">
        <f t="shared" si="0"/>
        <v>8</v>
      </c>
      <c r="L39" s="175">
        <f t="shared" si="0"/>
        <v>2.2758620689655173</v>
      </c>
      <c r="M39" s="175">
        <f t="shared" si="0"/>
        <v>17.931034482758619</v>
      </c>
      <c r="N39" s="175">
        <f t="shared" si="0"/>
        <v>8.9655172413793096</v>
      </c>
      <c r="O39" s="175">
        <f t="shared" si="0"/>
        <v>2.5862068965517242</v>
      </c>
      <c r="P39" s="176"/>
      <c r="Q39" s="173"/>
    </row>
    <row r="40" spans="1:17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7"/>
    </row>
    <row r="41" spans="1:17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7"/>
    </row>
  </sheetData>
  <mergeCells count="12">
    <mergeCell ref="B39:C39"/>
    <mergeCell ref="B38:C38"/>
    <mergeCell ref="P1:P4"/>
    <mergeCell ref="B1:L2"/>
    <mergeCell ref="B3:L4"/>
    <mergeCell ref="B6:B7"/>
    <mergeCell ref="C6:C7"/>
    <mergeCell ref="P6:P7"/>
    <mergeCell ref="D6:F6"/>
    <mergeCell ref="G6:I6"/>
    <mergeCell ref="J6:L6"/>
    <mergeCell ref="M6:O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B5601-5DFC-4D4A-862E-315D79D82892}">
  <dimension ref="A1:G39"/>
  <sheetViews>
    <sheetView workbookViewId="0">
      <selection activeCell="K12" sqref="K12"/>
    </sheetView>
  </sheetViews>
  <sheetFormatPr defaultRowHeight="15" customHeight="1"/>
  <cols>
    <col min="1" max="1" width="31.7109375" style="4" customWidth="1"/>
    <col min="2" max="6" width="11" style="4" customWidth="1"/>
    <col min="7" max="16384" width="9.140625" style="4"/>
  </cols>
  <sheetData>
    <row r="1" spans="1:7" ht="15" customHeight="1">
      <c r="A1"/>
      <c r="B1"/>
      <c r="C1"/>
      <c r="D1"/>
      <c r="E1"/>
      <c r="F1"/>
    </row>
    <row r="2" spans="1:7" ht="20.25" customHeight="1">
      <c r="A2" s="133" t="s">
        <v>47</v>
      </c>
      <c r="B2" s="134" t="s">
        <v>49</v>
      </c>
      <c r="C2" s="135" t="s">
        <v>50</v>
      </c>
      <c r="D2" s="135" t="s">
        <v>51</v>
      </c>
      <c r="E2" s="136" t="s">
        <v>52</v>
      </c>
      <c r="F2" s="137" t="s">
        <v>80</v>
      </c>
      <c r="G2" s="8"/>
    </row>
    <row r="3" spans="1:7" ht="20.25" customHeight="1">
      <c r="A3" s="138" t="s">
        <v>81</v>
      </c>
      <c r="B3" s="139"/>
      <c r="C3" s="139"/>
      <c r="D3" s="139"/>
      <c r="E3" s="139"/>
      <c r="F3" s="140"/>
      <c r="G3" s="8"/>
    </row>
    <row r="4" spans="1:7" ht="20.25" customHeight="1">
      <c r="A4" s="99" t="s">
        <v>82</v>
      </c>
      <c r="B4" s="141">
        <v>15</v>
      </c>
      <c r="C4" s="141">
        <v>12</v>
      </c>
      <c r="D4" s="141">
        <v>8</v>
      </c>
      <c r="E4" s="142">
        <v>6</v>
      </c>
      <c r="F4" s="143">
        <v>4</v>
      </c>
      <c r="G4" s="8"/>
    </row>
    <row r="5" spans="1:7" ht="20.25" customHeight="1">
      <c r="A5" s="109" t="s">
        <v>83</v>
      </c>
      <c r="B5" s="144">
        <v>75</v>
      </c>
      <c r="C5" s="144">
        <v>60</v>
      </c>
      <c r="D5" s="144">
        <v>40</v>
      </c>
      <c r="E5" s="145">
        <v>30</v>
      </c>
      <c r="F5" s="146">
        <v>20</v>
      </c>
      <c r="G5" s="8"/>
    </row>
    <row r="6" spans="1:7" ht="20.25" customHeight="1">
      <c r="A6" s="147" t="s">
        <v>84</v>
      </c>
      <c r="B6" s="139"/>
      <c r="C6" s="139"/>
      <c r="D6" s="139"/>
      <c r="E6" s="139"/>
      <c r="F6" s="140"/>
      <c r="G6" s="8"/>
    </row>
    <row r="7" spans="1:7" ht="20.25" customHeight="1">
      <c r="A7" s="148" t="s">
        <v>85</v>
      </c>
      <c r="B7" s="149">
        <v>6</v>
      </c>
      <c r="C7" s="141">
        <v>4</v>
      </c>
      <c r="D7" s="141">
        <v>3</v>
      </c>
      <c r="E7" s="142">
        <v>2</v>
      </c>
      <c r="F7" s="143">
        <v>1</v>
      </c>
      <c r="G7" s="8"/>
    </row>
    <row r="8" spans="1:7" ht="20.25" customHeight="1">
      <c r="A8" s="150" t="s">
        <v>86</v>
      </c>
      <c r="B8" s="151">
        <v>30</v>
      </c>
      <c r="C8" s="144">
        <v>20</v>
      </c>
      <c r="D8" s="144">
        <v>15</v>
      </c>
      <c r="E8" s="145">
        <v>10</v>
      </c>
      <c r="F8" s="146">
        <v>5</v>
      </c>
      <c r="G8" s="8"/>
    </row>
    <row r="9" spans="1:7" ht="20.25" customHeight="1">
      <c r="A9" s="147" t="s">
        <v>87</v>
      </c>
      <c r="B9" s="139"/>
      <c r="C9" s="139"/>
      <c r="D9" s="139"/>
      <c r="E9" s="139"/>
      <c r="F9" s="140"/>
      <c r="G9" s="8"/>
    </row>
    <row r="10" spans="1:7" ht="20.25" customHeight="1">
      <c r="A10" s="148" t="s">
        <v>88</v>
      </c>
      <c r="B10" s="149">
        <v>30</v>
      </c>
      <c r="C10" s="141">
        <v>10</v>
      </c>
      <c r="D10" s="141">
        <v>20</v>
      </c>
      <c r="E10" s="142">
        <v>10</v>
      </c>
      <c r="F10" s="143">
        <v>3</v>
      </c>
      <c r="G10" s="8"/>
    </row>
    <row r="11" spans="1:7" ht="20.25" customHeight="1">
      <c r="A11" s="150" t="s">
        <v>89</v>
      </c>
      <c r="B11" s="151">
        <v>150</v>
      </c>
      <c r="C11" s="144">
        <v>50</v>
      </c>
      <c r="D11" s="144">
        <v>100</v>
      </c>
      <c r="E11" s="145">
        <v>50</v>
      </c>
      <c r="F11" s="146">
        <v>15</v>
      </c>
      <c r="G11" s="8"/>
    </row>
    <row r="12" spans="1:7" ht="20.25" customHeight="1">
      <c r="A12" s="147" t="s">
        <v>90</v>
      </c>
      <c r="B12" s="139"/>
      <c r="C12" s="139"/>
      <c r="D12" s="139"/>
      <c r="E12" s="139"/>
      <c r="F12" s="140"/>
      <c r="G12" s="8"/>
    </row>
    <row r="13" spans="1:7" ht="20.25" customHeight="1">
      <c r="A13" s="99" t="s">
        <v>91</v>
      </c>
      <c r="B13" s="141">
        <v>0.35</v>
      </c>
      <c r="C13" s="141">
        <v>0.4</v>
      </c>
      <c r="D13" s="141">
        <v>0.25</v>
      </c>
      <c r="E13" s="142">
        <v>0.2</v>
      </c>
      <c r="F13" s="143">
        <v>5</v>
      </c>
      <c r="G13" s="8"/>
    </row>
    <row r="14" spans="1:7" ht="20.25" customHeight="1">
      <c r="A14" s="105" t="s">
        <v>92</v>
      </c>
      <c r="B14" s="152">
        <v>4</v>
      </c>
      <c r="C14" s="152">
        <v>1.5</v>
      </c>
      <c r="D14" s="152">
        <v>2</v>
      </c>
      <c r="E14" s="153">
        <v>3</v>
      </c>
      <c r="F14" s="143">
        <v>10</v>
      </c>
      <c r="G14" s="8"/>
    </row>
    <row r="15" spans="1:7" s="32" customFormat="1" ht="20.25" customHeight="1">
      <c r="A15" s="109" t="s">
        <v>93</v>
      </c>
      <c r="B15" s="144">
        <v>10</v>
      </c>
      <c r="C15" s="144">
        <v>15</v>
      </c>
      <c r="D15" s="144">
        <v>30</v>
      </c>
      <c r="E15" s="145">
        <v>60</v>
      </c>
      <c r="F15" s="146">
        <v>40</v>
      </c>
      <c r="G15" s="130"/>
    </row>
    <row r="16" spans="1:7" ht="20.25" customHeight="1">
      <c r="A16" s="5"/>
      <c r="B16" s="5"/>
      <c r="C16" s="5"/>
      <c r="D16" s="5"/>
      <c r="E16" s="5"/>
      <c r="F16" s="5"/>
    </row>
    <row r="17" s="4" customFormat="1" ht="20.25" customHeight="1"/>
    <row r="18" s="4" customFormat="1" ht="20.25" customHeight="1"/>
    <row r="19" s="4" customFormat="1" ht="20.25" customHeight="1"/>
    <row r="20" s="4" customFormat="1" ht="20.25" customHeight="1"/>
    <row r="21" s="4" customFormat="1" ht="20.25" customHeight="1"/>
    <row r="22" s="4" customFormat="1" ht="20.25" customHeight="1"/>
    <row r="23" s="4" customFormat="1" ht="20.25" customHeight="1"/>
    <row r="24" s="4" customFormat="1" ht="20.25" customHeight="1"/>
    <row r="25" s="4" customFormat="1" ht="20.25" customHeight="1"/>
    <row r="26" s="4" customFormat="1" ht="20.25" customHeight="1"/>
    <row r="27" s="4" customFormat="1" ht="20.25" customHeight="1"/>
    <row r="28" s="4" customFormat="1" ht="20.25" customHeight="1"/>
    <row r="29" s="4" customFormat="1" ht="20.25" customHeight="1"/>
    <row r="30" s="4" customFormat="1" ht="20.25" customHeight="1"/>
    <row r="31" s="4" customFormat="1" ht="20.25" customHeight="1"/>
    <row r="32" s="4" customFormat="1" ht="20.25" customHeight="1"/>
    <row r="33" s="4" customFormat="1" ht="20.25" customHeight="1"/>
    <row r="34" s="4" customFormat="1" ht="20.25" customHeight="1"/>
    <row r="35" s="4" customFormat="1" ht="20.25" customHeight="1"/>
    <row r="36" s="4" customFormat="1" ht="20.25" customHeight="1"/>
    <row r="37" s="4" customFormat="1" ht="20.25" customHeight="1"/>
    <row r="38" s="4" customFormat="1" ht="20.25" customHeight="1"/>
    <row r="39" s="4" customFormat="1" ht="20.25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07C84-BC59-4BB1-9BD2-1E72FC888C11}">
  <dimension ref="A1:L33"/>
  <sheetViews>
    <sheetView workbookViewId="0">
      <selection activeCell="D8" sqref="D8"/>
    </sheetView>
  </sheetViews>
  <sheetFormatPr defaultColWidth="20.7109375" defaultRowHeight="15"/>
  <cols>
    <col min="1" max="1" width="20.7109375" style="30"/>
    <col min="2" max="10" width="20.7109375" style="4" customWidth="1"/>
    <col min="11" max="11" width="20.7109375" style="6" customWidth="1"/>
    <col min="12" max="16384" width="20.7109375" style="4"/>
  </cols>
  <sheetData>
    <row r="1" spans="1:12">
      <c r="A1" s="27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s="114" customFormat="1">
      <c r="A2" s="112" t="s">
        <v>94</v>
      </c>
      <c r="B2" s="8"/>
      <c r="C2" s="4"/>
      <c r="D2" s="4"/>
      <c r="E2" s="4"/>
      <c r="F2" s="4"/>
      <c r="G2" s="4"/>
      <c r="H2" s="4"/>
      <c r="I2" s="4"/>
      <c r="J2" s="4"/>
      <c r="K2" s="4"/>
      <c r="L2" s="113"/>
    </row>
    <row r="3" spans="1:12">
      <c r="A3" s="28"/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2" s="5" customFormat="1" ht="39.75" customHeight="1">
      <c r="A4" s="62" t="s">
        <v>95</v>
      </c>
      <c r="B4" s="63" t="s">
        <v>96</v>
      </c>
      <c r="C4" s="63" t="s">
        <v>97</v>
      </c>
      <c r="D4" s="63" t="s">
        <v>98</v>
      </c>
      <c r="E4" s="63" t="s">
        <v>99</v>
      </c>
      <c r="F4" s="63" t="s">
        <v>100</v>
      </c>
      <c r="G4" s="63" t="s">
        <v>101</v>
      </c>
      <c r="H4" s="63" t="s">
        <v>102</v>
      </c>
      <c r="I4" s="63" t="s">
        <v>103</v>
      </c>
      <c r="J4" s="63" t="s">
        <v>104</v>
      </c>
      <c r="K4" s="64" t="s">
        <v>105</v>
      </c>
      <c r="L4" s="9"/>
    </row>
    <row r="5" spans="1:12" ht="20.25" customHeight="1">
      <c r="A5" s="115" t="s">
        <v>49</v>
      </c>
      <c r="B5" s="116">
        <v>15</v>
      </c>
      <c r="C5" s="116">
        <v>239</v>
      </c>
      <c r="D5" s="116">
        <v>54</v>
      </c>
      <c r="E5" s="116">
        <v>18</v>
      </c>
      <c r="F5" s="117">
        <v>90000</v>
      </c>
      <c r="G5" s="118">
        <v>0.22589999999999999</v>
      </c>
      <c r="H5" s="118">
        <v>0.53110000000000002</v>
      </c>
      <c r="I5" s="118">
        <v>0.33300000000000002</v>
      </c>
      <c r="J5" s="116">
        <v>8</v>
      </c>
      <c r="K5" s="119">
        <v>7.97</v>
      </c>
      <c r="L5" s="8"/>
    </row>
    <row r="6" spans="1:12" ht="20.25" customHeight="1">
      <c r="A6" s="120" t="s">
        <v>50</v>
      </c>
      <c r="B6" s="121">
        <v>12</v>
      </c>
      <c r="C6" s="121">
        <v>192</v>
      </c>
      <c r="D6" s="121">
        <v>41</v>
      </c>
      <c r="E6" s="121">
        <v>14</v>
      </c>
      <c r="F6" s="122">
        <v>70000</v>
      </c>
      <c r="G6" s="123">
        <v>0.2135</v>
      </c>
      <c r="H6" s="123">
        <v>0.5333</v>
      </c>
      <c r="I6" s="123">
        <v>0.34100000000000003</v>
      </c>
      <c r="J6" s="121">
        <v>12</v>
      </c>
      <c r="K6" s="124">
        <v>6.4</v>
      </c>
      <c r="L6" s="8"/>
    </row>
    <row r="7" spans="1:12" ht="20.25" customHeight="1">
      <c r="A7" s="120" t="s">
        <v>51</v>
      </c>
      <c r="B7" s="121">
        <v>8</v>
      </c>
      <c r="C7" s="121">
        <v>168</v>
      </c>
      <c r="D7" s="121">
        <v>35</v>
      </c>
      <c r="E7" s="121">
        <v>10</v>
      </c>
      <c r="F7" s="122">
        <v>50000</v>
      </c>
      <c r="G7" s="123">
        <v>0.20830000000000001</v>
      </c>
      <c r="H7" s="123">
        <v>0.7</v>
      </c>
      <c r="I7" s="123">
        <v>0.28599999999999998</v>
      </c>
      <c r="J7" s="121">
        <v>25</v>
      </c>
      <c r="K7" s="124">
        <v>5.6</v>
      </c>
      <c r="L7" s="8"/>
    </row>
    <row r="8" spans="1:12" ht="20.25" customHeight="1">
      <c r="A8" s="120" t="s">
        <v>52</v>
      </c>
      <c r="B8" s="121">
        <v>6</v>
      </c>
      <c r="C8" s="121">
        <v>120</v>
      </c>
      <c r="D8" s="121">
        <v>18</v>
      </c>
      <c r="E8" s="121">
        <v>6</v>
      </c>
      <c r="F8" s="122">
        <v>30000</v>
      </c>
      <c r="G8" s="123">
        <v>0.15</v>
      </c>
      <c r="H8" s="123">
        <v>0.66669999999999996</v>
      </c>
      <c r="I8" s="123">
        <v>0.33300000000000002</v>
      </c>
      <c r="J8" s="121">
        <v>45</v>
      </c>
      <c r="K8" s="124">
        <v>4</v>
      </c>
      <c r="L8" s="8"/>
    </row>
    <row r="9" spans="1:12" ht="20.25" customHeight="1">
      <c r="A9" s="120" t="s">
        <v>80</v>
      </c>
      <c r="B9" s="121">
        <v>4</v>
      </c>
      <c r="C9" s="121">
        <v>90</v>
      </c>
      <c r="D9" s="121">
        <v>12</v>
      </c>
      <c r="E9" s="121">
        <v>4</v>
      </c>
      <c r="F9" s="122">
        <v>20000</v>
      </c>
      <c r="G9" s="123">
        <v>0.1333</v>
      </c>
      <c r="H9" s="123">
        <v>0.75</v>
      </c>
      <c r="I9" s="123">
        <v>0.33300000000000002</v>
      </c>
      <c r="J9" s="121">
        <v>30</v>
      </c>
      <c r="K9" s="124">
        <v>3</v>
      </c>
      <c r="L9" s="8"/>
    </row>
    <row r="10" spans="1:12" s="32" customFormat="1" ht="20.25" customHeight="1">
      <c r="A10" s="125" t="s">
        <v>106</v>
      </c>
      <c r="B10" s="126">
        <v>45</v>
      </c>
      <c r="C10" s="126">
        <v>809</v>
      </c>
      <c r="D10" s="126">
        <v>160</v>
      </c>
      <c r="E10" s="126">
        <v>52</v>
      </c>
      <c r="F10" s="127">
        <v>260000</v>
      </c>
      <c r="G10" s="128">
        <v>0.19789999999999999</v>
      </c>
      <c r="H10" s="128">
        <v>0.59930000000000005</v>
      </c>
      <c r="I10" s="128">
        <v>0.32500000000000001</v>
      </c>
      <c r="J10" s="126">
        <v>21</v>
      </c>
      <c r="K10" s="129">
        <v>26.97</v>
      </c>
      <c r="L10" s="130"/>
    </row>
    <row r="11" spans="1:12">
      <c r="A11" s="29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2">
      <c r="A12" s="27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2" s="114" customFormat="1">
      <c r="A13" s="112" t="s">
        <v>107</v>
      </c>
      <c r="B13" s="8"/>
      <c r="C13" s="4"/>
      <c r="D13" s="4"/>
      <c r="E13" s="4"/>
      <c r="F13" s="4"/>
      <c r="G13" s="4"/>
      <c r="H13" s="4"/>
      <c r="I13" s="4"/>
      <c r="J13" s="4"/>
      <c r="K13" s="4"/>
      <c r="L13" s="113"/>
    </row>
    <row r="14" spans="1:12">
      <c r="A14" s="28"/>
      <c r="B14" s="114"/>
      <c r="C14" s="114"/>
      <c r="D14" s="114"/>
      <c r="E14" s="114"/>
      <c r="F14" s="114"/>
      <c r="G14" s="114"/>
      <c r="H14" s="114"/>
      <c r="I14" s="114"/>
      <c r="J14" s="114"/>
      <c r="K14" s="114"/>
    </row>
    <row r="15" spans="1:12" s="132" customFormat="1" ht="29.25">
      <c r="A15" s="62" t="s">
        <v>95</v>
      </c>
      <c r="B15" s="63" t="s">
        <v>96</v>
      </c>
      <c r="C15" s="63" t="s">
        <v>97</v>
      </c>
      <c r="D15" s="63" t="s">
        <v>98</v>
      </c>
      <c r="E15" s="63" t="s">
        <v>99</v>
      </c>
      <c r="F15" s="63" t="s">
        <v>100</v>
      </c>
      <c r="G15" s="63" t="s">
        <v>101</v>
      </c>
      <c r="H15" s="63" t="s">
        <v>102</v>
      </c>
      <c r="I15" s="63" t="s">
        <v>103</v>
      </c>
      <c r="J15" s="63" t="s">
        <v>104</v>
      </c>
      <c r="K15" s="64" t="s">
        <v>105</v>
      </c>
      <c r="L15" s="131"/>
    </row>
    <row r="16" spans="1:12" ht="20.25" customHeight="1">
      <c r="A16" s="115" t="s">
        <v>49</v>
      </c>
      <c r="B16" s="116">
        <v>15</v>
      </c>
      <c r="C16" s="116">
        <v>239</v>
      </c>
      <c r="D16" s="116">
        <v>54</v>
      </c>
      <c r="E16" s="116">
        <v>18</v>
      </c>
      <c r="F16" s="117">
        <v>90000</v>
      </c>
      <c r="G16" s="118">
        <v>0.22589999999999999</v>
      </c>
      <c r="H16" s="118">
        <v>0.53110000000000002</v>
      </c>
      <c r="I16" s="118">
        <v>0.29799999999999999</v>
      </c>
      <c r="J16" s="116">
        <v>8</v>
      </c>
      <c r="K16" s="119">
        <v>7.97</v>
      </c>
      <c r="L16" s="8"/>
    </row>
    <row r="17" spans="1:12" ht="20.25" customHeight="1">
      <c r="A17" s="120" t="s">
        <v>50</v>
      </c>
      <c r="B17" s="121">
        <v>12</v>
      </c>
      <c r="C17" s="121">
        <v>192</v>
      </c>
      <c r="D17" s="121">
        <v>41</v>
      </c>
      <c r="E17" s="121">
        <v>14</v>
      </c>
      <c r="F17" s="122">
        <v>70000</v>
      </c>
      <c r="G17" s="123">
        <v>0.2135</v>
      </c>
      <c r="H17" s="123">
        <v>0.5333</v>
      </c>
      <c r="I17" s="123">
        <v>0.35399999999999998</v>
      </c>
      <c r="J17" s="121">
        <v>12</v>
      </c>
      <c r="K17" s="124">
        <v>6.4</v>
      </c>
      <c r="L17" s="8"/>
    </row>
    <row r="18" spans="1:12" ht="20.25" customHeight="1">
      <c r="A18" s="120" t="s">
        <v>51</v>
      </c>
      <c r="B18" s="121">
        <v>8</v>
      </c>
      <c r="C18" s="121">
        <v>168</v>
      </c>
      <c r="D18" s="121">
        <v>35</v>
      </c>
      <c r="E18" s="121">
        <v>10</v>
      </c>
      <c r="F18" s="122">
        <v>50000</v>
      </c>
      <c r="G18" s="123">
        <v>0.20830000000000001</v>
      </c>
      <c r="H18" s="123">
        <v>0.7</v>
      </c>
      <c r="I18" s="123">
        <v>0.317</v>
      </c>
      <c r="J18" s="121">
        <v>25</v>
      </c>
      <c r="K18" s="124">
        <v>5.6</v>
      </c>
      <c r="L18" s="8"/>
    </row>
    <row r="19" spans="1:12" ht="20.25" customHeight="1">
      <c r="A19" s="120" t="s">
        <v>52</v>
      </c>
      <c r="B19" s="121">
        <v>6</v>
      </c>
      <c r="C19" s="121">
        <v>120</v>
      </c>
      <c r="D19" s="121">
        <v>18</v>
      </c>
      <c r="E19" s="121">
        <v>6</v>
      </c>
      <c r="F19" s="122">
        <v>30000</v>
      </c>
      <c r="G19" s="123">
        <v>0.15</v>
      </c>
      <c r="H19" s="123">
        <v>0.66669999999999996</v>
      </c>
      <c r="I19" s="123">
        <v>0.33300000000000002</v>
      </c>
      <c r="J19" s="121">
        <v>45</v>
      </c>
      <c r="K19" s="124">
        <v>4</v>
      </c>
      <c r="L19" s="8"/>
    </row>
    <row r="20" spans="1:12" ht="20.25" customHeight="1">
      <c r="A20" s="120" t="s">
        <v>80</v>
      </c>
      <c r="B20" s="121">
        <v>4</v>
      </c>
      <c r="C20" s="121">
        <v>90</v>
      </c>
      <c r="D20" s="121">
        <v>12</v>
      </c>
      <c r="E20" s="121">
        <v>4</v>
      </c>
      <c r="F20" s="122">
        <v>20000</v>
      </c>
      <c r="G20" s="123">
        <v>0.1333</v>
      </c>
      <c r="H20" s="123">
        <v>0.75</v>
      </c>
      <c r="I20" s="123">
        <v>0.30599999999999999</v>
      </c>
      <c r="J20" s="121">
        <v>30</v>
      </c>
      <c r="K20" s="124">
        <v>3</v>
      </c>
      <c r="L20" s="8"/>
    </row>
    <row r="21" spans="1:12" s="32" customFormat="1" ht="30" customHeight="1">
      <c r="A21" s="125" t="s">
        <v>106</v>
      </c>
      <c r="B21" s="126">
        <v>45</v>
      </c>
      <c r="C21" s="126">
        <v>809</v>
      </c>
      <c r="D21" s="126">
        <v>160</v>
      </c>
      <c r="E21" s="126">
        <v>52</v>
      </c>
      <c r="F21" s="127">
        <v>260000</v>
      </c>
      <c r="G21" s="128">
        <v>0.19789999999999999</v>
      </c>
      <c r="H21" s="128">
        <v>0.59930000000000005</v>
      </c>
      <c r="I21" s="128">
        <v>0.32500000000000001</v>
      </c>
      <c r="J21" s="126">
        <v>21</v>
      </c>
      <c r="K21" s="129">
        <v>26.97</v>
      </c>
      <c r="L21" s="130"/>
    </row>
    <row r="22" spans="1:12">
      <c r="A22" s="29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2">
      <c r="A23" s="27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2" s="114" customFormat="1">
      <c r="A24" s="112" t="s">
        <v>108</v>
      </c>
      <c r="B24" s="113"/>
      <c r="L24" s="113"/>
    </row>
    <row r="25" spans="1:12">
      <c r="A25" s="28"/>
      <c r="B25" s="114"/>
      <c r="C25" s="114"/>
      <c r="D25" s="114"/>
      <c r="E25" s="114"/>
      <c r="F25" s="114"/>
      <c r="G25" s="114"/>
      <c r="H25" s="114"/>
      <c r="I25" s="114"/>
      <c r="J25" s="114"/>
      <c r="K25" s="114"/>
    </row>
    <row r="26" spans="1:12" s="132" customFormat="1" ht="29.25">
      <c r="A26" s="62" t="s">
        <v>95</v>
      </c>
      <c r="B26" s="63" t="s">
        <v>96</v>
      </c>
      <c r="C26" s="63" t="s">
        <v>97</v>
      </c>
      <c r="D26" s="63" t="s">
        <v>98</v>
      </c>
      <c r="E26" s="63" t="s">
        <v>99</v>
      </c>
      <c r="F26" s="63" t="s">
        <v>100</v>
      </c>
      <c r="G26" s="63" t="s">
        <v>101</v>
      </c>
      <c r="H26" s="63" t="s">
        <v>102</v>
      </c>
      <c r="I26" s="63" t="s">
        <v>103</v>
      </c>
      <c r="J26" s="63" t="s">
        <v>104</v>
      </c>
      <c r="K26" s="64" t="s">
        <v>105</v>
      </c>
      <c r="L26" s="131"/>
    </row>
    <row r="27" spans="1:12" ht="20.25" customHeight="1">
      <c r="A27" s="115" t="s">
        <v>49</v>
      </c>
      <c r="B27" s="116">
        <v>15</v>
      </c>
      <c r="C27" s="116">
        <v>239</v>
      </c>
      <c r="D27" s="116">
        <v>54</v>
      </c>
      <c r="E27" s="116">
        <v>18</v>
      </c>
      <c r="F27" s="117">
        <v>90000</v>
      </c>
      <c r="G27" s="118">
        <v>0.22589999999999999</v>
      </c>
      <c r="H27" s="118">
        <v>0.53110000000000002</v>
      </c>
      <c r="I27" s="118">
        <v>0.32200000000000001</v>
      </c>
      <c r="J27" s="116">
        <v>8</v>
      </c>
      <c r="K27" s="119">
        <v>7.97</v>
      </c>
      <c r="L27" s="8"/>
    </row>
    <row r="28" spans="1:12" ht="20.25" customHeight="1">
      <c r="A28" s="120" t="s">
        <v>50</v>
      </c>
      <c r="B28" s="121">
        <v>12</v>
      </c>
      <c r="C28" s="121">
        <v>192</v>
      </c>
      <c r="D28" s="121">
        <v>41</v>
      </c>
      <c r="E28" s="121">
        <v>14</v>
      </c>
      <c r="F28" s="122">
        <v>70000</v>
      </c>
      <c r="G28" s="123">
        <v>0.2135</v>
      </c>
      <c r="H28" s="123">
        <v>0.5333</v>
      </c>
      <c r="I28" s="123">
        <v>0.34899999999999998</v>
      </c>
      <c r="J28" s="121">
        <v>12</v>
      </c>
      <c r="K28" s="124">
        <v>6.4</v>
      </c>
      <c r="L28" s="8"/>
    </row>
    <row r="29" spans="1:12" ht="20.25" customHeight="1">
      <c r="A29" s="120" t="s">
        <v>51</v>
      </c>
      <c r="B29" s="121">
        <v>8</v>
      </c>
      <c r="C29" s="121">
        <v>168</v>
      </c>
      <c r="D29" s="121">
        <v>35</v>
      </c>
      <c r="E29" s="121">
        <v>10</v>
      </c>
      <c r="F29" s="122">
        <v>50000</v>
      </c>
      <c r="G29" s="123">
        <v>0.20830000000000001</v>
      </c>
      <c r="H29" s="123">
        <v>0.7</v>
      </c>
      <c r="I29" s="123">
        <v>0.28399999999999997</v>
      </c>
      <c r="J29" s="121">
        <v>25</v>
      </c>
      <c r="K29" s="124">
        <v>5.6</v>
      </c>
      <c r="L29" s="8"/>
    </row>
    <row r="30" spans="1:12" ht="20.25" customHeight="1">
      <c r="A30" s="120" t="s">
        <v>52</v>
      </c>
      <c r="B30" s="121">
        <v>6</v>
      </c>
      <c r="C30" s="121">
        <v>120</v>
      </c>
      <c r="D30" s="121">
        <v>18</v>
      </c>
      <c r="E30" s="121">
        <v>6</v>
      </c>
      <c r="F30" s="122">
        <v>30000</v>
      </c>
      <c r="G30" s="123">
        <v>0.15</v>
      </c>
      <c r="H30" s="123">
        <v>0.66669999999999996</v>
      </c>
      <c r="I30" s="123">
        <v>0.30099999999999999</v>
      </c>
      <c r="J30" s="121">
        <v>45</v>
      </c>
      <c r="K30" s="124">
        <v>4</v>
      </c>
      <c r="L30" s="8"/>
    </row>
    <row r="31" spans="1:12" ht="20.25" customHeight="1">
      <c r="A31" s="120" t="s">
        <v>80</v>
      </c>
      <c r="B31" s="121">
        <v>4</v>
      </c>
      <c r="C31" s="121">
        <v>90</v>
      </c>
      <c r="D31" s="121">
        <v>12</v>
      </c>
      <c r="E31" s="121">
        <v>4</v>
      </c>
      <c r="F31" s="122">
        <v>20000</v>
      </c>
      <c r="G31" s="123">
        <v>0.1333</v>
      </c>
      <c r="H31" s="123">
        <v>0.75</v>
      </c>
      <c r="I31" s="123">
        <v>0.36799999999999999</v>
      </c>
      <c r="J31" s="121">
        <v>30</v>
      </c>
      <c r="K31" s="124">
        <v>3</v>
      </c>
      <c r="L31" s="8"/>
    </row>
    <row r="32" spans="1:12" ht="30" customHeight="1">
      <c r="A32" s="125" t="s">
        <v>106</v>
      </c>
      <c r="B32" s="126">
        <v>45</v>
      </c>
      <c r="C32" s="126">
        <v>809</v>
      </c>
      <c r="D32" s="126">
        <v>160</v>
      </c>
      <c r="E32" s="126">
        <v>52</v>
      </c>
      <c r="F32" s="127">
        <v>260000</v>
      </c>
      <c r="G32" s="128">
        <v>0.19789999999999999</v>
      </c>
      <c r="H32" s="128">
        <v>0.59930000000000005</v>
      </c>
      <c r="I32" s="128">
        <v>0.32500000000000001</v>
      </c>
      <c r="J32" s="126">
        <v>21</v>
      </c>
      <c r="K32" s="129">
        <v>26.97</v>
      </c>
      <c r="L32" s="8"/>
    </row>
    <row r="33" spans="1:11">
      <c r="A33" s="29"/>
      <c r="B33" s="5"/>
      <c r="C33" s="5"/>
      <c r="D33" s="5"/>
      <c r="E33" s="5"/>
      <c r="F33" s="5"/>
      <c r="G33" s="5"/>
      <c r="H33" s="5"/>
      <c r="I33" s="5"/>
      <c r="J33" s="5"/>
      <c r="K33" s="7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BEEDB-DC7A-44CD-80F3-8B8C5DE64F5E}">
  <dimension ref="A1:T9"/>
  <sheetViews>
    <sheetView workbookViewId="0">
      <selection activeCell="C5" sqref="C5"/>
    </sheetView>
  </sheetViews>
  <sheetFormatPr defaultRowHeight="15"/>
  <cols>
    <col min="1" max="2" width="15.7109375" style="4" customWidth="1"/>
    <col min="3" max="18" width="15.7109375" style="87" customWidth="1"/>
    <col min="19" max="19" width="30.7109375" style="6" customWidth="1"/>
    <col min="20" max="16384" width="9.140625" style="4"/>
  </cols>
  <sheetData>
    <row r="1" spans="1:20" ht="30" customHeight="1">
      <c r="A1" s="192" t="s">
        <v>109</v>
      </c>
      <c r="B1" s="194" t="s">
        <v>110</v>
      </c>
      <c r="C1" s="196" t="s">
        <v>111</v>
      </c>
      <c r="D1" s="197"/>
      <c r="E1" s="197"/>
      <c r="F1" s="197"/>
      <c r="G1" s="197"/>
      <c r="H1" s="197"/>
      <c r="I1" s="196" t="s">
        <v>18</v>
      </c>
      <c r="J1" s="197"/>
      <c r="K1" s="197"/>
      <c r="L1" s="197"/>
      <c r="M1" s="197"/>
      <c r="N1" s="198"/>
      <c r="O1" s="188" t="s">
        <v>112</v>
      </c>
      <c r="P1" s="188" t="s">
        <v>113</v>
      </c>
      <c r="Q1" s="188" t="s">
        <v>114</v>
      </c>
      <c r="R1" s="188" t="s">
        <v>115</v>
      </c>
      <c r="S1" s="190" t="s">
        <v>53</v>
      </c>
      <c r="T1" s="8"/>
    </row>
    <row r="2" spans="1:20" s="98" customFormat="1" ht="30" customHeight="1">
      <c r="A2" s="193"/>
      <c r="B2" s="195"/>
      <c r="C2" s="94" t="s">
        <v>116</v>
      </c>
      <c r="D2" s="95" t="s">
        <v>117</v>
      </c>
      <c r="E2" s="96" t="s">
        <v>118</v>
      </c>
      <c r="F2" s="94" t="s">
        <v>119</v>
      </c>
      <c r="G2" s="95" t="s">
        <v>120</v>
      </c>
      <c r="H2" s="96" t="s">
        <v>121</v>
      </c>
      <c r="I2" s="96" t="s">
        <v>122</v>
      </c>
      <c r="J2" s="96" t="s">
        <v>123</v>
      </c>
      <c r="K2" s="96" t="s">
        <v>118</v>
      </c>
      <c r="L2" s="96" t="s">
        <v>119</v>
      </c>
      <c r="M2" s="96" t="s">
        <v>120</v>
      </c>
      <c r="N2" s="94" t="s">
        <v>121</v>
      </c>
      <c r="O2" s="189"/>
      <c r="P2" s="189"/>
      <c r="Q2" s="189"/>
      <c r="R2" s="189"/>
      <c r="S2" s="191"/>
      <c r="T2" s="97"/>
    </row>
    <row r="3" spans="1:20">
      <c r="A3" s="99">
        <v>45845</v>
      </c>
      <c r="B3" s="100">
        <v>45849</v>
      </c>
      <c r="C3" s="101">
        <v>88</v>
      </c>
      <c r="D3" s="101">
        <v>64</v>
      </c>
      <c r="E3" s="101">
        <v>60</v>
      </c>
      <c r="F3" s="101">
        <v>28</v>
      </c>
      <c r="G3" s="101">
        <v>21</v>
      </c>
      <c r="H3" s="101">
        <v>261</v>
      </c>
      <c r="I3" s="101">
        <v>21</v>
      </c>
      <c r="J3" s="101">
        <v>15</v>
      </c>
      <c r="K3" s="101">
        <v>11</v>
      </c>
      <c r="L3" s="101">
        <v>5</v>
      </c>
      <c r="M3" s="101">
        <v>3</v>
      </c>
      <c r="N3" s="101">
        <v>55</v>
      </c>
      <c r="O3" s="102">
        <v>0.2107</v>
      </c>
      <c r="P3" s="102">
        <v>0.8286</v>
      </c>
      <c r="Q3" s="101">
        <v>18</v>
      </c>
      <c r="R3" s="103">
        <v>90000</v>
      </c>
      <c r="S3" s="104" t="s">
        <v>124</v>
      </c>
      <c r="T3" s="8"/>
    </row>
    <row r="4" spans="1:20">
      <c r="A4" s="105">
        <v>45852</v>
      </c>
      <c r="B4" s="106">
        <v>45856</v>
      </c>
      <c r="C4" s="68">
        <v>40</v>
      </c>
      <c r="D4" s="68">
        <v>45</v>
      </c>
      <c r="E4" s="68">
        <v>38</v>
      </c>
      <c r="F4" s="68">
        <v>16</v>
      </c>
      <c r="G4" s="68">
        <v>10</v>
      </c>
      <c r="H4" s="68">
        <v>149</v>
      </c>
      <c r="I4" s="68">
        <v>8</v>
      </c>
      <c r="J4" s="68">
        <v>10</v>
      </c>
      <c r="K4" s="68">
        <v>8</v>
      </c>
      <c r="L4" s="68">
        <v>3</v>
      </c>
      <c r="M4" s="68">
        <v>1</v>
      </c>
      <c r="N4" s="68">
        <v>30</v>
      </c>
      <c r="O4" s="107">
        <v>0.20130000000000001</v>
      </c>
      <c r="P4" s="107">
        <v>0.47299999999999998</v>
      </c>
      <c r="Q4" s="68">
        <v>9</v>
      </c>
      <c r="R4" s="70">
        <v>45000</v>
      </c>
      <c r="S4" s="108" t="s">
        <v>125</v>
      </c>
      <c r="T4" s="8"/>
    </row>
    <row r="5" spans="1:20">
      <c r="A5" s="105">
        <v>45859</v>
      </c>
      <c r="B5" s="106">
        <v>45863</v>
      </c>
      <c r="C5" s="68">
        <v>95</v>
      </c>
      <c r="D5" s="68">
        <v>70</v>
      </c>
      <c r="E5" s="68">
        <v>50</v>
      </c>
      <c r="F5" s="68">
        <v>30</v>
      </c>
      <c r="G5" s="68">
        <v>22</v>
      </c>
      <c r="H5" s="68">
        <v>267</v>
      </c>
      <c r="I5" s="68">
        <v>23</v>
      </c>
      <c r="J5" s="68">
        <v>18</v>
      </c>
      <c r="K5" s="68">
        <v>10</v>
      </c>
      <c r="L5" s="68">
        <v>5</v>
      </c>
      <c r="M5" s="68">
        <v>3</v>
      </c>
      <c r="N5" s="68">
        <v>59</v>
      </c>
      <c r="O5" s="107">
        <v>0.221</v>
      </c>
      <c r="P5" s="107">
        <v>0.84760000000000002</v>
      </c>
      <c r="Q5" s="68">
        <v>19</v>
      </c>
      <c r="R5" s="70">
        <v>95000</v>
      </c>
      <c r="S5" s="108" t="s">
        <v>126</v>
      </c>
      <c r="T5" s="8"/>
    </row>
    <row r="6" spans="1:20">
      <c r="A6" s="105">
        <v>45866</v>
      </c>
      <c r="B6" s="106">
        <v>45870</v>
      </c>
      <c r="C6" s="68">
        <v>102</v>
      </c>
      <c r="D6" s="68">
        <v>75</v>
      </c>
      <c r="E6" s="68">
        <v>60</v>
      </c>
      <c r="F6" s="68">
        <v>35</v>
      </c>
      <c r="G6" s="68">
        <v>25</v>
      </c>
      <c r="H6" s="68">
        <v>297</v>
      </c>
      <c r="I6" s="68">
        <v>26</v>
      </c>
      <c r="J6" s="68">
        <v>20</v>
      </c>
      <c r="K6" s="68">
        <v>12</v>
      </c>
      <c r="L6" s="68">
        <v>6</v>
      </c>
      <c r="M6" s="68">
        <v>4</v>
      </c>
      <c r="N6" s="68">
        <v>68</v>
      </c>
      <c r="O6" s="107">
        <v>0.22900000000000001</v>
      </c>
      <c r="P6" s="107">
        <v>0.94289999999999996</v>
      </c>
      <c r="Q6" s="68">
        <v>22</v>
      </c>
      <c r="R6" s="70">
        <v>110000</v>
      </c>
      <c r="S6" s="108" t="s">
        <v>127</v>
      </c>
      <c r="T6" s="8"/>
    </row>
    <row r="7" spans="1:20">
      <c r="A7" s="105">
        <v>45873</v>
      </c>
      <c r="B7" s="106">
        <v>45877</v>
      </c>
      <c r="C7" s="68">
        <v>78</v>
      </c>
      <c r="D7" s="68">
        <v>60</v>
      </c>
      <c r="E7" s="68">
        <v>55</v>
      </c>
      <c r="F7" s="68">
        <v>28</v>
      </c>
      <c r="G7" s="68">
        <v>18</v>
      </c>
      <c r="H7" s="68">
        <v>239</v>
      </c>
      <c r="I7" s="68">
        <v>18</v>
      </c>
      <c r="J7" s="68">
        <v>14</v>
      </c>
      <c r="K7" s="68">
        <v>9</v>
      </c>
      <c r="L7" s="68">
        <v>4</v>
      </c>
      <c r="M7" s="68">
        <v>2</v>
      </c>
      <c r="N7" s="68">
        <v>47</v>
      </c>
      <c r="O7" s="107">
        <v>0.19670000000000001</v>
      </c>
      <c r="P7" s="107">
        <v>0.75870000000000004</v>
      </c>
      <c r="Q7" s="68">
        <v>15</v>
      </c>
      <c r="R7" s="70">
        <v>75000</v>
      </c>
      <c r="S7" s="108" t="s">
        <v>128</v>
      </c>
      <c r="T7" s="8"/>
    </row>
    <row r="8" spans="1:20">
      <c r="A8" s="109">
        <v>45880</v>
      </c>
      <c r="B8" s="78">
        <v>45884</v>
      </c>
      <c r="C8" s="76">
        <v>55</v>
      </c>
      <c r="D8" s="76">
        <v>50</v>
      </c>
      <c r="E8" s="76">
        <v>40</v>
      </c>
      <c r="F8" s="76">
        <v>20</v>
      </c>
      <c r="G8" s="76">
        <v>15</v>
      </c>
      <c r="H8" s="76">
        <v>180</v>
      </c>
      <c r="I8" s="76">
        <v>12</v>
      </c>
      <c r="J8" s="76">
        <v>11</v>
      </c>
      <c r="K8" s="76">
        <v>6</v>
      </c>
      <c r="L8" s="76">
        <v>3</v>
      </c>
      <c r="M8" s="76">
        <v>2</v>
      </c>
      <c r="N8" s="76">
        <v>34</v>
      </c>
      <c r="O8" s="110">
        <v>0.18890000000000001</v>
      </c>
      <c r="P8" s="110">
        <v>0.57140000000000002</v>
      </c>
      <c r="Q8" s="76">
        <v>11</v>
      </c>
      <c r="R8" s="80">
        <v>55000</v>
      </c>
      <c r="S8" s="111" t="s">
        <v>129</v>
      </c>
      <c r="T8" s="8"/>
    </row>
    <row r="9" spans="1:20">
      <c r="A9" s="5"/>
      <c r="B9" s="5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7"/>
    </row>
  </sheetData>
  <mergeCells count="9">
    <mergeCell ref="P1:P2"/>
    <mergeCell ref="Q1:Q2"/>
    <mergeCell ref="R1:R2"/>
    <mergeCell ref="S1:S2"/>
    <mergeCell ref="A1:A2"/>
    <mergeCell ref="B1:B2"/>
    <mergeCell ref="C1:H1"/>
    <mergeCell ref="I1:N1"/>
    <mergeCell ref="O1:O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C8D0C-68FA-4607-B0E1-F0AA50BF59FA}">
  <dimension ref="A1:R84"/>
  <sheetViews>
    <sheetView workbookViewId="0">
      <selection activeCell="G3" sqref="G3"/>
    </sheetView>
  </sheetViews>
  <sheetFormatPr defaultColWidth="20.7109375" defaultRowHeight="15"/>
  <cols>
    <col min="1" max="1" width="7.42578125" style="4" customWidth="1"/>
    <col min="2" max="3" width="12.7109375" style="87" customWidth="1"/>
    <col min="4" max="4" width="12.7109375" style="4" customWidth="1"/>
    <col min="5" max="6" width="20.7109375" style="4"/>
    <col min="7" max="7" width="30.7109375" style="88" customWidth="1"/>
    <col min="8" max="8" width="24.28515625" style="88" customWidth="1"/>
    <col min="9" max="9" width="20.7109375" style="4" customWidth="1"/>
    <col min="10" max="10" width="12.7109375" style="4" customWidth="1"/>
    <col min="11" max="11" width="18.7109375" style="4" customWidth="1"/>
    <col min="12" max="13" width="12.7109375" style="4" customWidth="1"/>
    <col min="14" max="16" width="20.7109375" style="4"/>
    <col min="17" max="17" width="36" style="91" customWidth="1"/>
    <col min="18" max="16384" width="20.7109375" style="4"/>
  </cols>
  <sheetData>
    <row r="1" spans="1:18">
      <c r="A1" s="32"/>
      <c r="B1" s="59"/>
      <c r="C1" s="59"/>
      <c r="D1" s="32"/>
      <c r="E1" s="32"/>
      <c r="F1" s="32"/>
      <c r="G1" s="60"/>
      <c r="H1" s="60"/>
      <c r="I1" s="32"/>
      <c r="J1" s="32"/>
      <c r="K1" s="32"/>
      <c r="L1" s="32"/>
      <c r="M1" s="32"/>
      <c r="N1" s="32"/>
      <c r="O1" s="32"/>
      <c r="P1" s="32"/>
      <c r="Q1" s="61"/>
    </row>
    <row r="2" spans="1:18" ht="35.25" customHeight="1">
      <c r="A2" s="62" t="s">
        <v>130</v>
      </c>
      <c r="B2" s="63" t="s">
        <v>47</v>
      </c>
      <c r="C2" s="63" t="s">
        <v>131</v>
      </c>
      <c r="D2" s="63" t="s">
        <v>132</v>
      </c>
      <c r="E2" s="63" t="s">
        <v>133</v>
      </c>
      <c r="F2" s="63" t="s">
        <v>134</v>
      </c>
      <c r="G2" s="63" t="s">
        <v>52</v>
      </c>
      <c r="H2" s="63" t="s">
        <v>135</v>
      </c>
      <c r="I2" s="63" t="s">
        <v>136</v>
      </c>
      <c r="J2" s="63" t="s">
        <v>95</v>
      </c>
      <c r="K2" s="63" t="s">
        <v>137</v>
      </c>
      <c r="L2" s="63" t="s">
        <v>138</v>
      </c>
      <c r="M2" s="63" t="s">
        <v>139</v>
      </c>
      <c r="N2" s="63" t="s">
        <v>140</v>
      </c>
      <c r="O2" s="63" t="s">
        <v>141</v>
      </c>
      <c r="P2" s="63" t="s">
        <v>142</v>
      </c>
      <c r="Q2" s="64" t="s">
        <v>53</v>
      </c>
      <c r="R2" s="8"/>
    </row>
    <row r="3" spans="1:18" ht="29.25">
      <c r="A3" s="65">
        <v>1</v>
      </c>
      <c r="B3" s="66">
        <v>45839</v>
      </c>
      <c r="C3" s="66" t="s">
        <v>143</v>
      </c>
      <c r="D3" s="67">
        <v>0.45833333333333331</v>
      </c>
      <c r="E3" s="68" t="s">
        <v>144</v>
      </c>
      <c r="F3" s="68" t="s">
        <v>145</v>
      </c>
      <c r="G3" s="69" t="s">
        <v>146</v>
      </c>
      <c r="H3" s="69" t="s">
        <v>147</v>
      </c>
      <c r="I3" s="68" t="s">
        <v>148</v>
      </c>
      <c r="J3" s="68" t="s">
        <v>49</v>
      </c>
      <c r="K3" s="68" t="s">
        <v>149</v>
      </c>
      <c r="L3" s="68" t="s">
        <v>150</v>
      </c>
      <c r="M3" s="70">
        <v>5000</v>
      </c>
      <c r="N3" s="68" t="s">
        <v>151</v>
      </c>
      <c r="O3" s="66">
        <v>45842</v>
      </c>
      <c r="P3" s="71" t="s">
        <v>152</v>
      </c>
      <c r="Q3" s="72" t="s">
        <v>153</v>
      </c>
      <c r="R3" s="8"/>
    </row>
    <row r="4" spans="1:18" ht="29.25">
      <c r="A4" s="65">
        <v>2</v>
      </c>
      <c r="B4" s="66">
        <v>45839</v>
      </c>
      <c r="C4" s="66" t="s">
        <v>154</v>
      </c>
      <c r="D4" s="67">
        <v>0.58333333333333337</v>
      </c>
      <c r="E4" s="68" t="s">
        <v>155</v>
      </c>
      <c r="F4" s="68" t="s">
        <v>156</v>
      </c>
      <c r="G4" s="69" t="s">
        <v>157</v>
      </c>
      <c r="H4" s="69" t="s">
        <v>158</v>
      </c>
      <c r="I4" s="68" t="s">
        <v>159</v>
      </c>
      <c r="J4" s="68" t="s">
        <v>50</v>
      </c>
      <c r="K4" s="68" t="s">
        <v>160</v>
      </c>
      <c r="L4" s="68" t="s">
        <v>161</v>
      </c>
      <c r="M4" s="70">
        <v>0</v>
      </c>
      <c r="N4" s="68" t="s">
        <v>162</v>
      </c>
      <c r="O4" s="66">
        <v>45843</v>
      </c>
      <c r="P4" s="71" t="s">
        <v>152</v>
      </c>
      <c r="Q4" s="72" t="s">
        <v>163</v>
      </c>
      <c r="R4" s="8"/>
    </row>
    <row r="5" spans="1:18" ht="29.25">
      <c r="A5" s="65">
        <v>3</v>
      </c>
      <c r="B5" s="66">
        <v>45839</v>
      </c>
      <c r="C5" s="66" t="s">
        <v>164</v>
      </c>
      <c r="D5" s="67">
        <v>0.6875</v>
      </c>
      <c r="E5" s="68" t="s">
        <v>165</v>
      </c>
      <c r="F5" s="68" t="s">
        <v>166</v>
      </c>
      <c r="G5" s="69" t="s">
        <v>167</v>
      </c>
      <c r="H5" s="69" t="s">
        <v>168</v>
      </c>
      <c r="I5" s="68" t="s">
        <v>169</v>
      </c>
      <c r="J5" s="68" t="s">
        <v>51</v>
      </c>
      <c r="K5" s="68" t="s">
        <v>170</v>
      </c>
      <c r="L5" s="68" t="s">
        <v>171</v>
      </c>
      <c r="M5" s="70">
        <v>0</v>
      </c>
      <c r="N5" s="68" t="s">
        <v>172</v>
      </c>
      <c r="O5" s="66">
        <v>45844</v>
      </c>
      <c r="P5" s="71" t="s">
        <v>152</v>
      </c>
      <c r="Q5" s="72" t="s">
        <v>173</v>
      </c>
      <c r="R5" s="8"/>
    </row>
    <row r="6" spans="1:18" ht="29.25">
      <c r="A6" s="65">
        <v>4</v>
      </c>
      <c r="B6" s="66">
        <v>45840</v>
      </c>
      <c r="C6" s="66" t="s">
        <v>143</v>
      </c>
      <c r="D6" s="67">
        <v>0.41666666666666669</v>
      </c>
      <c r="E6" s="68" t="s">
        <v>174</v>
      </c>
      <c r="F6" s="68" t="s">
        <v>175</v>
      </c>
      <c r="G6" s="69" t="s">
        <v>176</v>
      </c>
      <c r="H6" s="69" t="s">
        <v>177</v>
      </c>
      <c r="I6" s="68" t="s">
        <v>178</v>
      </c>
      <c r="J6" s="68" t="s">
        <v>52</v>
      </c>
      <c r="K6" s="68" t="s">
        <v>179</v>
      </c>
      <c r="L6" s="68" t="s">
        <v>180</v>
      </c>
      <c r="M6" s="70">
        <v>8200</v>
      </c>
      <c r="N6" s="68" t="s">
        <v>181</v>
      </c>
      <c r="O6" s="66">
        <v>45845</v>
      </c>
      <c r="P6" s="71" t="s">
        <v>152</v>
      </c>
      <c r="Q6" s="72" t="s">
        <v>182</v>
      </c>
      <c r="R6" s="8"/>
    </row>
    <row r="7" spans="1:18" ht="29.25">
      <c r="A7" s="65">
        <v>5</v>
      </c>
      <c r="B7" s="66">
        <v>45840</v>
      </c>
      <c r="C7" s="66" t="s">
        <v>154</v>
      </c>
      <c r="D7" s="67">
        <v>0.64583333333333337</v>
      </c>
      <c r="E7" s="68" t="s">
        <v>183</v>
      </c>
      <c r="F7" s="68" t="s">
        <v>184</v>
      </c>
      <c r="G7" s="69" t="s">
        <v>185</v>
      </c>
      <c r="H7" s="69" t="s">
        <v>186</v>
      </c>
      <c r="I7" s="68" t="s">
        <v>187</v>
      </c>
      <c r="J7" s="68" t="s">
        <v>80</v>
      </c>
      <c r="K7" s="68" t="s">
        <v>188</v>
      </c>
      <c r="L7" s="68" t="s">
        <v>189</v>
      </c>
      <c r="M7" s="70">
        <v>0</v>
      </c>
      <c r="N7" s="68" t="s">
        <v>190</v>
      </c>
      <c r="O7" s="66">
        <v>45846</v>
      </c>
      <c r="P7" s="71" t="s">
        <v>152</v>
      </c>
      <c r="Q7" s="72" t="s">
        <v>191</v>
      </c>
      <c r="R7" s="8"/>
    </row>
    <row r="8" spans="1:18" ht="29.25">
      <c r="A8" s="65">
        <v>6</v>
      </c>
      <c r="B8" s="66">
        <v>45840</v>
      </c>
      <c r="C8" s="66" t="s">
        <v>164</v>
      </c>
      <c r="D8" s="67">
        <v>0.5</v>
      </c>
      <c r="E8" s="68" t="s">
        <v>192</v>
      </c>
      <c r="F8" s="68" t="s">
        <v>193</v>
      </c>
      <c r="G8" s="69" t="s">
        <v>194</v>
      </c>
      <c r="H8" s="69" t="s">
        <v>195</v>
      </c>
      <c r="I8" s="68" t="s">
        <v>196</v>
      </c>
      <c r="J8" s="68" t="s">
        <v>49</v>
      </c>
      <c r="K8" s="68" t="s">
        <v>197</v>
      </c>
      <c r="L8" s="68" t="s">
        <v>198</v>
      </c>
      <c r="M8" s="70">
        <v>12000</v>
      </c>
      <c r="N8" s="68" t="s">
        <v>199</v>
      </c>
      <c r="O8" s="66">
        <v>45877</v>
      </c>
      <c r="P8" s="71" t="s">
        <v>152</v>
      </c>
      <c r="Q8" s="72" t="s">
        <v>200</v>
      </c>
      <c r="R8" s="8"/>
    </row>
    <row r="9" spans="1:18" ht="29.25">
      <c r="A9" s="65">
        <v>7</v>
      </c>
      <c r="B9" s="66">
        <v>45840</v>
      </c>
      <c r="C9" s="66" t="s">
        <v>143</v>
      </c>
      <c r="D9" s="67">
        <v>0.70833333333333337</v>
      </c>
      <c r="E9" s="68" t="s">
        <v>201</v>
      </c>
      <c r="F9" s="68" t="s">
        <v>202</v>
      </c>
      <c r="G9" s="69" t="s">
        <v>203</v>
      </c>
      <c r="H9" s="69" t="s">
        <v>204</v>
      </c>
      <c r="I9" s="68" t="s">
        <v>148</v>
      </c>
      <c r="J9" s="68" t="s">
        <v>50</v>
      </c>
      <c r="K9" s="68" t="s">
        <v>205</v>
      </c>
      <c r="L9" s="68" t="s">
        <v>206</v>
      </c>
      <c r="M9" s="70">
        <v>0</v>
      </c>
      <c r="N9" s="68" t="s">
        <v>207</v>
      </c>
      <c r="O9" s="66">
        <v>45878</v>
      </c>
      <c r="P9" s="71" t="s">
        <v>152</v>
      </c>
      <c r="Q9" s="72" t="s">
        <v>208</v>
      </c>
      <c r="R9" s="8"/>
    </row>
    <row r="10" spans="1:18" ht="29.25">
      <c r="A10" s="65">
        <v>8</v>
      </c>
      <c r="B10" s="66">
        <v>45840</v>
      </c>
      <c r="C10" s="66" t="s">
        <v>154</v>
      </c>
      <c r="D10" s="67">
        <v>0.39583333333333331</v>
      </c>
      <c r="E10" s="68" t="s">
        <v>209</v>
      </c>
      <c r="F10" s="68" t="s">
        <v>210</v>
      </c>
      <c r="G10" s="69" t="s">
        <v>211</v>
      </c>
      <c r="H10" s="69" t="s">
        <v>212</v>
      </c>
      <c r="I10" s="68" t="s">
        <v>159</v>
      </c>
      <c r="J10" s="68" t="s">
        <v>51</v>
      </c>
      <c r="K10" s="68" t="s">
        <v>213</v>
      </c>
      <c r="L10" s="68" t="s">
        <v>150</v>
      </c>
      <c r="M10" s="70">
        <v>6500</v>
      </c>
      <c r="N10" s="68" t="s">
        <v>214</v>
      </c>
      <c r="O10" s="66">
        <v>45879</v>
      </c>
      <c r="P10" s="71" t="s">
        <v>152</v>
      </c>
      <c r="Q10" s="72" t="s">
        <v>215</v>
      </c>
      <c r="R10" s="8"/>
    </row>
    <row r="11" spans="1:18" ht="29.25">
      <c r="A11" s="65">
        <v>9</v>
      </c>
      <c r="B11" s="66">
        <v>45841</v>
      </c>
      <c r="C11" s="66" t="s">
        <v>164</v>
      </c>
      <c r="D11" s="67">
        <v>0.66666666666666663</v>
      </c>
      <c r="E11" s="68" t="s">
        <v>216</v>
      </c>
      <c r="F11" s="68" t="s">
        <v>217</v>
      </c>
      <c r="G11" s="69" t="s">
        <v>218</v>
      </c>
      <c r="H11" s="69" t="s">
        <v>219</v>
      </c>
      <c r="I11" s="68" t="s">
        <v>169</v>
      </c>
      <c r="J11" s="68" t="s">
        <v>52</v>
      </c>
      <c r="K11" s="68" t="s">
        <v>220</v>
      </c>
      <c r="L11" s="68" t="s">
        <v>161</v>
      </c>
      <c r="M11" s="70">
        <v>0</v>
      </c>
      <c r="N11" s="68" t="s">
        <v>221</v>
      </c>
      <c r="O11" s="66">
        <v>45880</v>
      </c>
      <c r="P11" s="71" t="s">
        <v>152</v>
      </c>
      <c r="Q11" s="72" t="s">
        <v>222</v>
      </c>
      <c r="R11" s="8"/>
    </row>
    <row r="12" spans="1:18" ht="29.25">
      <c r="A12" s="65">
        <v>10</v>
      </c>
      <c r="B12" s="66">
        <v>45841</v>
      </c>
      <c r="C12" s="66" t="s">
        <v>143</v>
      </c>
      <c r="D12" s="67">
        <v>0.54166666666666663</v>
      </c>
      <c r="E12" s="68" t="s">
        <v>223</v>
      </c>
      <c r="F12" s="68" t="s">
        <v>224</v>
      </c>
      <c r="G12" s="69" t="s">
        <v>225</v>
      </c>
      <c r="H12" s="69" t="s">
        <v>168</v>
      </c>
      <c r="I12" s="68" t="s">
        <v>178</v>
      </c>
      <c r="J12" s="68" t="s">
        <v>80</v>
      </c>
      <c r="K12" s="68" t="s">
        <v>149</v>
      </c>
      <c r="L12" s="68" t="s">
        <v>171</v>
      </c>
      <c r="M12" s="70">
        <v>9800</v>
      </c>
      <c r="N12" s="68" t="s">
        <v>226</v>
      </c>
      <c r="O12" s="66">
        <v>45903</v>
      </c>
      <c r="P12" s="71" t="s">
        <v>152</v>
      </c>
      <c r="Q12" s="72" t="s">
        <v>227</v>
      </c>
      <c r="R12" s="8"/>
    </row>
    <row r="13" spans="1:18" ht="29.25">
      <c r="A13" s="65">
        <v>11</v>
      </c>
      <c r="B13" s="66">
        <v>45841</v>
      </c>
      <c r="C13" s="66" t="s">
        <v>154</v>
      </c>
      <c r="D13" s="67">
        <v>0.75</v>
      </c>
      <c r="E13" s="68" t="s">
        <v>228</v>
      </c>
      <c r="F13" s="68" t="s">
        <v>229</v>
      </c>
      <c r="G13" s="69" t="s">
        <v>230</v>
      </c>
      <c r="H13" s="69" t="s">
        <v>177</v>
      </c>
      <c r="I13" s="68" t="s">
        <v>187</v>
      </c>
      <c r="J13" s="68" t="s">
        <v>49</v>
      </c>
      <c r="K13" s="68" t="s">
        <v>160</v>
      </c>
      <c r="L13" s="68" t="s">
        <v>180</v>
      </c>
      <c r="M13" s="70">
        <v>4200</v>
      </c>
      <c r="N13" s="68" t="s">
        <v>231</v>
      </c>
      <c r="O13" s="66">
        <v>45904</v>
      </c>
      <c r="P13" s="71" t="s">
        <v>152</v>
      </c>
      <c r="Q13" s="72" t="s">
        <v>232</v>
      </c>
      <c r="R13" s="8"/>
    </row>
    <row r="14" spans="1:18" ht="29.25">
      <c r="A14" s="65">
        <v>12</v>
      </c>
      <c r="B14" s="66">
        <v>45841</v>
      </c>
      <c r="C14" s="66" t="s">
        <v>164</v>
      </c>
      <c r="D14" s="67">
        <v>0.45833333333333331</v>
      </c>
      <c r="E14" s="68" t="s">
        <v>233</v>
      </c>
      <c r="F14" s="68" t="s">
        <v>234</v>
      </c>
      <c r="G14" s="69" t="s">
        <v>235</v>
      </c>
      <c r="H14" s="69" t="s">
        <v>186</v>
      </c>
      <c r="I14" s="68" t="s">
        <v>196</v>
      </c>
      <c r="J14" s="68" t="s">
        <v>50</v>
      </c>
      <c r="K14" s="68" t="s">
        <v>170</v>
      </c>
      <c r="L14" s="68" t="s">
        <v>189</v>
      </c>
      <c r="M14" s="70">
        <v>0</v>
      </c>
      <c r="N14" s="68" t="s">
        <v>236</v>
      </c>
      <c r="O14" s="66">
        <v>45905</v>
      </c>
      <c r="P14" s="71" t="s">
        <v>152</v>
      </c>
      <c r="Q14" s="72" t="s">
        <v>237</v>
      </c>
      <c r="R14" s="8"/>
    </row>
    <row r="15" spans="1:18" ht="29.25">
      <c r="A15" s="65">
        <v>13</v>
      </c>
      <c r="B15" s="66">
        <v>45841</v>
      </c>
      <c r="C15" s="66" t="s">
        <v>143</v>
      </c>
      <c r="D15" s="67">
        <v>0.625</v>
      </c>
      <c r="E15" s="68" t="s">
        <v>238</v>
      </c>
      <c r="F15" s="68" t="s">
        <v>239</v>
      </c>
      <c r="G15" s="69" t="s">
        <v>240</v>
      </c>
      <c r="H15" s="69" t="s">
        <v>195</v>
      </c>
      <c r="I15" s="68" t="s">
        <v>148</v>
      </c>
      <c r="J15" s="68" t="s">
        <v>51</v>
      </c>
      <c r="K15" s="68" t="s">
        <v>179</v>
      </c>
      <c r="L15" s="68" t="s">
        <v>198</v>
      </c>
      <c r="M15" s="70">
        <v>0</v>
      </c>
      <c r="N15" s="68" t="s">
        <v>172</v>
      </c>
      <c r="O15" s="66">
        <v>45906</v>
      </c>
      <c r="P15" s="71" t="s">
        <v>152</v>
      </c>
      <c r="Q15" s="72" t="s">
        <v>241</v>
      </c>
      <c r="R15" s="8"/>
    </row>
    <row r="16" spans="1:18" ht="29.25">
      <c r="A16" s="65">
        <v>14</v>
      </c>
      <c r="B16" s="66">
        <v>45841</v>
      </c>
      <c r="C16" s="66" t="s">
        <v>154</v>
      </c>
      <c r="D16" s="67">
        <v>0.375</v>
      </c>
      <c r="E16" s="68" t="s">
        <v>242</v>
      </c>
      <c r="F16" s="68" t="s">
        <v>243</v>
      </c>
      <c r="G16" s="69" t="s">
        <v>244</v>
      </c>
      <c r="H16" s="69" t="s">
        <v>147</v>
      </c>
      <c r="I16" s="68" t="s">
        <v>159</v>
      </c>
      <c r="J16" s="68" t="s">
        <v>52</v>
      </c>
      <c r="K16" s="68" t="s">
        <v>188</v>
      </c>
      <c r="L16" s="68" t="s">
        <v>206</v>
      </c>
      <c r="M16" s="70">
        <v>7100</v>
      </c>
      <c r="N16" s="68" t="s">
        <v>245</v>
      </c>
      <c r="O16" s="66">
        <v>45907</v>
      </c>
      <c r="P16" s="71" t="s">
        <v>152</v>
      </c>
      <c r="Q16" s="72" t="s">
        <v>246</v>
      </c>
      <c r="R16" s="8"/>
    </row>
    <row r="17" spans="1:18" ht="29.25">
      <c r="A17" s="65">
        <v>15</v>
      </c>
      <c r="B17" s="66">
        <v>45841</v>
      </c>
      <c r="C17" s="66" t="s">
        <v>164</v>
      </c>
      <c r="D17" s="67">
        <v>0.60416666666666663</v>
      </c>
      <c r="E17" s="68" t="s">
        <v>247</v>
      </c>
      <c r="F17" s="68" t="s">
        <v>248</v>
      </c>
      <c r="G17" s="69" t="s">
        <v>249</v>
      </c>
      <c r="H17" s="69" t="s">
        <v>158</v>
      </c>
      <c r="I17" s="68" t="s">
        <v>169</v>
      </c>
      <c r="J17" s="68" t="s">
        <v>80</v>
      </c>
      <c r="K17" s="68" t="s">
        <v>197</v>
      </c>
      <c r="L17" s="68" t="s">
        <v>150</v>
      </c>
      <c r="M17" s="70">
        <v>10500</v>
      </c>
      <c r="N17" s="68" t="s">
        <v>250</v>
      </c>
      <c r="O17" s="66">
        <v>45886</v>
      </c>
      <c r="P17" s="71" t="s">
        <v>152</v>
      </c>
      <c r="Q17" s="72" t="s">
        <v>251</v>
      </c>
      <c r="R17" s="8"/>
    </row>
    <row r="18" spans="1:18" ht="29.25">
      <c r="A18" s="65">
        <v>16</v>
      </c>
      <c r="B18" s="66">
        <v>45842</v>
      </c>
      <c r="C18" s="66" t="s">
        <v>143</v>
      </c>
      <c r="D18" s="67">
        <v>0.48958333333333331</v>
      </c>
      <c r="E18" s="68" t="s">
        <v>252</v>
      </c>
      <c r="F18" s="68" t="s">
        <v>253</v>
      </c>
      <c r="G18" s="69" t="s">
        <v>254</v>
      </c>
      <c r="H18" s="69" t="s">
        <v>168</v>
      </c>
      <c r="I18" s="68" t="s">
        <v>178</v>
      </c>
      <c r="J18" s="68" t="s">
        <v>49</v>
      </c>
      <c r="K18" s="68" t="s">
        <v>205</v>
      </c>
      <c r="L18" s="68" t="s">
        <v>161</v>
      </c>
      <c r="M18" s="70">
        <v>6800</v>
      </c>
      <c r="N18" s="68" t="s">
        <v>255</v>
      </c>
      <c r="O18" s="66">
        <v>45872</v>
      </c>
      <c r="P18" s="71" t="s">
        <v>152</v>
      </c>
      <c r="Q18" s="72" t="s">
        <v>256</v>
      </c>
      <c r="R18" s="8"/>
    </row>
    <row r="19" spans="1:18" ht="29.25">
      <c r="A19" s="65">
        <v>17</v>
      </c>
      <c r="B19" s="66">
        <v>45842</v>
      </c>
      <c r="C19" s="66" t="s">
        <v>154</v>
      </c>
      <c r="D19" s="67">
        <v>0.67708333333333337</v>
      </c>
      <c r="E19" s="68" t="s">
        <v>257</v>
      </c>
      <c r="F19" s="68" t="s">
        <v>258</v>
      </c>
      <c r="G19" s="69" t="s">
        <v>259</v>
      </c>
      <c r="H19" s="69" t="s">
        <v>177</v>
      </c>
      <c r="I19" s="68" t="s">
        <v>187</v>
      </c>
      <c r="J19" s="68" t="s">
        <v>50</v>
      </c>
      <c r="K19" s="68" t="s">
        <v>213</v>
      </c>
      <c r="L19" s="68" t="s">
        <v>171</v>
      </c>
      <c r="M19" s="70">
        <v>0</v>
      </c>
      <c r="N19" s="68" t="s">
        <v>260</v>
      </c>
      <c r="O19" s="66">
        <v>45873</v>
      </c>
      <c r="P19" s="71" t="s">
        <v>152</v>
      </c>
      <c r="Q19" s="72" t="s">
        <v>261</v>
      </c>
      <c r="R19" s="8"/>
    </row>
    <row r="20" spans="1:18" ht="29.25">
      <c r="A20" s="65">
        <v>18</v>
      </c>
      <c r="B20" s="66">
        <v>45845</v>
      </c>
      <c r="C20" s="66" t="s">
        <v>164</v>
      </c>
      <c r="D20" s="67">
        <v>0.4375</v>
      </c>
      <c r="E20" s="68" t="s">
        <v>262</v>
      </c>
      <c r="F20" s="68" t="s">
        <v>263</v>
      </c>
      <c r="G20" s="69" t="s">
        <v>264</v>
      </c>
      <c r="H20" s="69" t="s">
        <v>186</v>
      </c>
      <c r="I20" s="68" t="s">
        <v>196</v>
      </c>
      <c r="J20" s="68" t="s">
        <v>51</v>
      </c>
      <c r="K20" s="68" t="s">
        <v>220</v>
      </c>
      <c r="L20" s="68" t="s">
        <v>180</v>
      </c>
      <c r="M20" s="70">
        <v>0</v>
      </c>
      <c r="N20" s="68" t="s">
        <v>265</v>
      </c>
      <c r="O20" s="66">
        <v>45874</v>
      </c>
      <c r="P20" s="71" t="s">
        <v>152</v>
      </c>
      <c r="Q20" s="72" t="s">
        <v>266</v>
      </c>
      <c r="R20" s="8"/>
    </row>
    <row r="21" spans="1:18" ht="29.25">
      <c r="A21" s="65">
        <v>19</v>
      </c>
      <c r="B21" s="66">
        <v>45845</v>
      </c>
      <c r="C21" s="66" t="s">
        <v>143</v>
      </c>
      <c r="D21" s="67">
        <v>0.57291666666666663</v>
      </c>
      <c r="E21" s="68" t="s">
        <v>267</v>
      </c>
      <c r="F21" s="68" t="s">
        <v>268</v>
      </c>
      <c r="G21" s="69" t="s">
        <v>269</v>
      </c>
      <c r="H21" s="69" t="s">
        <v>195</v>
      </c>
      <c r="I21" s="68" t="s">
        <v>148</v>
      </c>
      <c r="J21" s="68" t="s">
        <v>52</v>
      </c>
      <c r="K21" s="68" t="s">
        <v>149</v>
      </c>
      <c r="L21" s="68" t="s">
        <v>189</v>
      </c>
      <c r="M21" s="70">
        <v>5400</v>
      </c>
      <c r="N21" s="68" t="s">
        <v>270</v>
      </c>
      <c r="O21" s="66">
        <v>45875</v>
      </c>
      <c r="P21" s="71" t="s">
        <v>152</v>
      </c>
      <c r="Q21" s="72" t="s">
        <v>271</v>
      </c>
      <c r="R21" s="8"/>
    </row>
    <row r="22" spans="1:18" ht="29.25">
      <c r="A22" s="65">
        <v>20</v>
      </c>
      <c r="B22" s="66">
        <v>45845</v>
      </c>
      <c r="C22" s="66" t="s">
        <v>154</v>
      </c>
      <c r="D22" s="67">
        <v>0.70833333333333337</v>
      </c>
      <c r="E22" s="68" t="s">
        <v>272</v>
      </c>
      <c r="F22" s="68" t="s">
        <v>273</v>
      </c>
      <c r="G22" s="69" t="s">
        <v>274</v>
      </c>
      <c r="H22" s="69" t="s">
        <v>204</v>
      </c>
      <c r="I22" s="68" t="s">
        <v>159</v>
      </c>
      <c r="J22" s="68" t="s">
        <v>80</v>
      </c>
      <c r="K22" s="68" t="s">
        <v>160</v>
      </c>
      <c r="L22" s="68" t="s">
        <v>198</v>
      </c>
      <c r="M22" s="70">
        <v>0</v>
      </c>
      <c r="N22" s="68" t="s">
        <v>151</v>
      </c>
      <c r="O22" s="66">
        <v>45876</v>
      </c>
      <c r="P22" s="71" t="s">
        <v>152</v>
      </c>
      <c r="Q22" s="72" t="s">
        <v>275</v>
      </c>
      <c r="R22" s="8"/>
    </row>
    <row r="23" spans="1:18" ht="29.25">
      <c r="A23" s="65">
        <v>21</v>
      </c>
      <c r="B23" s="66">
        <v>45845</v>
      </c>
      <c r="C23" s="66" t="s">
        <v>164</v>
      </c>
      <c r="D23" s="67">
        <v>0.39583333333333331</v>
      </c>
      <c r="E23" s="68" t="s">
        <v>276</v>
      </c>
      <c r="F23" s="68" t="s">
        <v>277</v>
      </c>
      <c r="G23" s="69" t="s">
        <v>278</v>
      </c>
      <c r="H23" s="69" t="s">
        <v>168</v>
      </c>
      <c r="I23" s="68" t="s">
        <v>169</v>
      </c>
      <c r="J23" s="68" t="s">
        <v>49</v>
      </c>
      <c r="K23" s="68" t="s">
        <v>170</v>
      </c>
      <c r="L23" s="68" t="s">
        <v>206</v>
      </c>
      <c r="M23" s="70">
        <v>7100</v>
      </c>
      <c r="N23" s="68" t="s">
        <v>162</v>
      </c>
      <c r="O23" s="66">
        <v>45877</v>
      </c>
      <c r="P23" s="71" t="s">
        <v>152</v>
      </c>
      <c r="Q23" s="72" t="s">
        <v>153</v>
      </c>
      <c r="R23" s="8"/>
    </row>
    <row r="24" spans="1:18" ht="29.25">
      <c r="A24" s="65">
        <v>22</v>
      </c>
      <c r="B24" s="66">
        <v>45846</v>
      </c>
      <c r="C24" s="66" t="s">
        <v>143</v>
      </c>
      <c r="D24" s="67">
        <v>0.66666666666666663</v>
      </c>
      <c r="E24" s="68" t="s">
        <v>279</v>
      </c>
      <c r="F24" s="68" t="s">
        <v>280</v>
      </c>
      <c r="G24" s="69" t="s">
        <v>281</v>
      </c>
      <c r="H24" s="69" t="s">
        <v>177</v>
      </c>
      <c r="I24" s="68" t="s">
        <v>178</v>
      </c>
      <c r="J24" s="68" t="s">
        <v>50</v>
      </c>
      <c r="K24" s="68" t="s">
        <v>179</v>
      </c>
      <c r="L24" s="68" t="s">
        <v>150</v>
      </c>
      <c r="M24" s="70">
        <v>10500</v>
      </c>
      <c r="N24" s="68" t="s">
        <v>172</v>
      </c>
      <c r="O24" s="66">
        <v>45878</v>
      </c>
      <c r="P24" s="71" t="s">
        <v>152</v>
      </c>
      <c r="Q24" s="72" t="s">
        <v>163</v>
      </c>
      <c r="R24" s="8"/>
    </row>
    <row r="25" spans="1:18" ht="29.25">
      <c r="A25" s="65">
        <v>23</v>
      </c>
      <c r="B25" s="66">
        <v>45847</v>
      </c>
      <c r="C25" s="66" t="s">
        <v>154</v>
      </c>
      <c r="D25" s="67">
        <v>0.54166666666666663</v>
      </c>
      <c r="E25" s="68" t="s">
        <v>282</v>
      </c>
      <c r="F25" s="68" t="s">
        <v>283</v>
      </c>
      <c r="G25" s="69" t="s">
        <v>284</v>
      </c>
      <c r="H25" s="69" t="s">
        <v>186</v>
      </c>
      <c r="I25" s="68" t="s">
        <v>187</v>
      </c>
      <c r="J25" s="68" t="s">
        <v>51</v>
      </c>
      <c r="K25" s="68" t="s">
        <v>188</v>
      </c>
      <c r="L25" s="68" t="s">
        <v>161</v>
      </c>
      <c r="M25" s="70">
        <v>6800</v>
      </c>
      <c r="N25" s="68" t="s">
        <v>181</v>
      </c>
      <c r="O25" s="66">
        <v>45879</v>
      </c>
      <c r="P25" s="71" t="s">
        <v>152</v>
      </c>
      <c r="Q25" s="72" t="s">
        <v>173</v>
      </c>
      <c r="R25" s="8"/>
    </row>
    <row r="26" spans="1:18" ht="29.25">
      <c r="A26" s="65">
        <v>24</v>
      </c>
      <c r="B26" s="66">
        <v>45848</v>
      </c>
      <c r="C26" s="66" t="s">
        <v>164</v>
      </c>
      <c r="D26" s="67">
        <v>0.75</v>
      </c>
      <c r="E26" s="68" t="s">
        <v>285</v>
      </c>
      <c r="F26" s="68" t="s">
        <v>286</v>
      </c>
      <c r="G26" s="69" t="s">
        <v>287</v>
      </c>
      <c r="H26" s="69" t="s">
        <v>177</v>
      </c>
      <c r="I26" s="68" t="s">
        <v>196</v>
      </c>
      <c r="J26" s="68" t="s">
        <v>52</v>
      </c>
      <c r="K26" s="68" t="s">
        <v>197</v>
      </c>
      <c r="L26" s="68" t="s">
        <v>171</v>
      </c>
      <c r="M26" s="70">
        <v>5400</v>
      </c>
      <c r="N26" s="68" t="s">
        <v>190</v>
      </c>
      <c r="O26" s="66">
        <v>45880</v>
      </c>
      <c r="P26" s="71" t="s">
        <v>152</v>
      </c>
      <c r="Q26" s="72" t="s">
        <v>182</v>
      </c>
      <c r="R26" s="8"/>
    </row>
    <row r="27" spans="1:18" ht="29.25">
      <c r="A27" s="65">
        <v>25</v>
      </c>
      <c r="B27" s="66">
        <v>45848</v>
      </c>
      <c r="C27" s="66" t="s">
        <v>143</v>
      </c>
      <c r="D27" s="67">
        <v>0.45833333333333331</v>
      </c>
      <c r="E27" s="68" t="s">
        <v>288</v>
      </c>
      <c r="F27" s="68" t="s">
        <v>289</v>
      </c>
      <c r="G27" s="69" t="s">
        <v>290</v>
      </c>
      <c r="H27" s="69" t="s">
        <v>186</v>
      </c>
      <c r="I27" s="68" t="s">
        <v>148</v>
      </c>
      <c r="J27" s="68" t="s">
        <v>80</v>
      </c>
      <c r="K27" s="68" t="s">
        <v>205</v>
      </c>
      <c r="L27" s="68" t="s">
        <v>180</v>
      </c>
      <c r="M27" s="70">
        <v>8200</v>
      </c>
      <c r="N27" s="68" t="s">
        <v>151</v>
      </c>
      <c r="O27" s="66">
        <v>45866</v>
      </c>
      <c r="P27" s="71" t="s">
        <v>152</v>
      </c>
      <c r="Q27" s="72" t="s">
        <v>191</v>
      </c>
      <c r="R27" s="8"/>
    </row>
    <row r="28" spans="1:18" ht="29.25">
      <c r="A28" s="65">
        <v>26</v>
      </c>
      <c r="B28" s="66">
        <v>45848</v>
      </c>
      <c r="C28" s="66" t="s">
        <v>154</v>
      </c>
      <c r="D28" s="67">
        <v>0.625</v>
      </c>
      <c r="E28" s="68" t="s">
        <v>291</v>
      </c>
      <c r="F28" s="68" t="s">
        <v>292</v>
      </c>
      <c r="G28" s="69" t="s">
        <v>293</v>
      </c>
      <c r="H28" s="69" t="s">
        <v>195</v>
      </c>
      <c r="I28" s="68" t="s">
        <v>159</v>
      </c>
      <c r="J28" s="68" t="s">
        <v>49</v>
      </c>
      <c r="K28" s="68" t="s">
        <v>213</v>
      </c>
      <c r="L28" s="68" t="s">
        <v>189</v>
      </c>
      <c r="M28" s="70">
        <v>8200</v>
      </c>
      <c r="N28" s="68" t="s">
        <v>162</v>
      </c>
      <c r="O28" s="66">
        <v>45867</v>
      </c>
      <c r="P28" s="71" t="s">
        <v>152</v>
      </c>
      <c r="Q28" s="72" t="s">
        <v>200</v>
      </c>
      <c r="R28" s="8"/>
    </row>
    <row r="29" spans="1:18" ht="29.25">
      <c r="A29" s="65">
        <v>27</v>
      </c>
      <c r="B29" s="66">
        <v>45848</v>
      </c>
      <c r="C29" s="66" t="s">
        <v>164</v>
      </c>
      <c r="D29" s="67">
        <v>0.375</v>
      </c>
      <c r="E29" s="68" t="s">
        <v>294</v>
      </c>
      <c r="F29" s="68" t="s">
        <v>295</v>
      </c>
      <c r="G29" s="69" t="s">
        <v>296</v>
      </c>
      <c r="H29" s="69" t="s">
        <v>177</v>
      </c>
      <c r="I29" s="68" t="s">
        <v>169</v>
      </c>
      <c r="J29" s="68" t="s">
        <v>50</v>
      </c>
      <c r="K29" s="68" t="s">
        <v>220</v>
      </c>
      <c r="L29" s="68" t="s">
        <v>198</v>
      </c>
      <c r="M29" s="70">
        <v>7100</v>
      </c>
      <c r="N29" s="68" t="s">
        <v>172</v>
      </c>
      <c r="O29" s="66">
        <v>45868</v>
      </c>
      <c r="P29" s="71" t="s">
        <v>152</v>
      </c>
      <c r="Q29" s="72" t="s">
        <v>153</v>
      </c>
      <c r="R29" s="8"/>
    </row>
    <row r="30" spans="1:18" ht="29.25">
      <c r="A30" s="65">
        <v>28</v>
      </c>
      <c r="B30" s="66">
        <v>45849</v>
      </c>
      <c r="C30" s="66" t="s">
        <v>143</v>
      </c>
      <c r="D30" s="67">
        <v>0.60416666666666663</v>
      </c>
      <c r="E30" s="68" t="s">
        <v>297</v>
      </c>
      <c r="F30" s="68" t="s">
        <v>298</v>
      </c>
      <c r="G30" s="69" t="s">
        <v>299</v>
      </c>
      <c r="H30" s="69" t="s">
        <v>186</v>
      </c>
      <c r="I30" s="68" t="s">
        <v>178</v>
      </c>
      <c r="J30" s="68" t="s">
        <v>51</v>
      </c>
      <c r="K30" s="68" t="s">
        <v>149</v>
      </c>
      <c r="L30" s="68" t="s">
        <v>206</v>
      </c>
      <c r="M30" s="70">
        <v>10500</v>
      </c>
      <c r="N30" s="68" t="s">
        <v>181</v>
      </c>
      <c r="O30" s="66">
        <v>45869</v>
      </c>
      <c r="P30" s="71" t="s">
        <v>152</v>
      </c>
      <c r="Q30" s="72" t="s">
        <v>163</v>
      </c>
      <c r="R30" s="8"/>
    </row>
    <row r="31" spans="1:18" ht="29.25">
      <c r="A31" s="65">
        <v>29</v>
      </c>
      <c r="B31" s="66">
        <v>45852</v>
      </c>
      <c r="C31" s="66" t="s">
        <v>154</v>
      </c>
      <c r="D31" s="67">
        <v>0.48958333333333331</v>
      </c>
      <c r="E31" s="68" t="s">
        <v>300</v>
      </c>
      <c r="F31" s="68" t="s">
        <v>301</v>
      </c>
      <c r="G31" s="69" t="s">
        <v>302</v>
      </c>
      <c r="H31" s="69" t="s">
        <v>195</v>
      </c>
      <c r="I31" s="68" t="s">
        <v>187</v>
      </c>
      <c r="J31" s="68" t="s">
        <v>52</v>
      </c>
      <c r="K31" s="68" t="s">
        <v>160</v>
      </c>
      <c r="L31" s="68" t="s">
        <v>150</v>
      </c>
      <c r="M31" s="70">
        <v>6800</v>
      </c>
      <c r="N31" s="68" t="s">
        <v>190</v>
      </c>
      <c r="O31" s="66">
        <v>45870</v>
      </c>
      <c r="P31" s="71" t="s">
        <v>152</v>
      </c>
      <c r="Q31" s="72" t="s">
        <v>173</v>
      </c>
      <c r="R31" s="8"/>
    </row>
    <row r="32" spans="1:18" ht="29.25">
      <c r="A32" s="73">
        <v>30</v>
      </c>
      <c r="B32" s="74">
        <v>45853</v>
      </c>
      <c r="C32" s="74" t="s">
        <v>164</v>
      </c>
      <c r="D32" s="75">
        <v>0.67708333333333337</v>
      </c>
      <c r="E32" s="76" t="s">
        <v>303</v>
      </c>
      <c r="F32" s="76" t="s">
        <v>304</v>
      </c>
      <c r="G32" s="77" t="s">
        <v>305</v>
      </c>
      <c r="H32" s="78" t="s">
        <v>195</v>
      </c>
      <c r="I32" s="79" t="s">
        <v>196</v>
      </c>
      <c r="J32" s="76" t="s">
        <v>80</v>
      </c>
      <c r="K32" s="76" t="s">
        <v>170</v>
      </c>
      <c r="L32" s="76" t="s">
        <v>161</v>
      </c>
      <c r="M32" s="80">
        <v>5400</v>
      </c>
      <c r="N32" s="76" t="s">
        <v>190</v>
      </c>
      <c r="O32" s="74">
        <v>45871</v>
      </c>
      <c r="P32" s="81" t="s">
        <v>152</v>
      </c>
      <c r="Q32" s="82" t="s">
        <v>182</v>
      </c>
      <c r="R32" s="8"/>
    </row>
    <row r="33" spans="1:18">
      <c r="A33" s="5"/>
      <c r="B33" s="83"/>
      <c r="C33" s="83"/>
      <c r="D33" s="5"/>
      <c r="E33" s="5"/>
      <c r="F33" s="5"/>
      <c r="G33" s="84"/>
      <c r="H33" s="84"/>
      <c r="I33" s="85"/>
      <c r="J33" s="5"/>
      <c r="K33" s="5"/>
      <c r="L33" s="85"/>
      <c r="M33" s="5"/>
      <c r="N33" s="5"/>
      <c r="O33" s="5"/>
      <c r="P33" s="83"/>
      <c r="Q33" s="86"/>
    </row>
    <row r="34" spans="1:18">
      <c r="I34" s="89"/>
      <c r="L34" s="89"/>
      <c r="P34" s="89"/>
      <c r="Q34" s="90"/>
    </row>
    <row r="35" spans="1:18">
      <c r="I35" s="89"/>
      <c r="L35" s="89"/>
      <c r="P35" s="89"/>
    </row>
    <row r="36" spans="1:18">
      <c r="L36" s="89"/>
    </row>
    <row r="48" spans="1:18">
      <c r="B48" s="92"/>
      <c r="C48" s="92"/>
      <c r="D48" s="93"/>
      <c r="Q48" s="6"/>
      <c r="R48" s="88"/>
    </row>
    <row r="49" spans="2:18">
      <c r="B49" s="93"/>
      <c r="C49" s="93"/>
    </row>
    <row r="50" spans="2:18">
      <c r="B50" s="93"/>
      <c r="C50" s="93"/>
    </row>
    <row r="51" spans="2:18">
      <c r="B51" s="93"/>
      <c r="C51" s="93"/>
    </row>
    <row r="52" spans="2:18">
      <c r="B52" s="93"/>
      <c r="C52" s="93"/>
    </row>
    <row r="53" spans="2:18">
      <c r="B53" s="92"/>
      <c r="C53" s="92"/>
      <c r="D53" s="93"/>
      <c r="Q53" s="6"/>
      <c r="R53" s="88"/>
    </row>
    <row r="54" spans="2:18">
      <c r="B54" s="93"/>
      <c r="C54" s="93"/>
    </row>
    <row r="55" spans="2:18">
      <c r="B55" s="93"/>
      <c r="C55" s="93"/>
    </row>
    <row r="56" spans="2:18">
      <c r="B56" s="93"/>
      <c r="C56" s="93"/>
    </row>
    <row r="57" spans="2:18">
      <c r="B57" s="93"/>
      <c r="C57" s="93"/>
    </row>
    <row r="58" spans="2:18">
      <c r="B58" s="93"/>
      <c r="C58" s="93"/>
    </row>
    <row r="59" spans="2:18">
      <c r="B59" s="93"/>
      <c r="C59" s="93"/>
    </row>
    <row r="60" spans="2:18">
      <c r="B60" s="93"/>
      <c r="C60" s="93"/>
    </row>
    <row r="61" spans="2:18">
      <c r="B61" s="92"/>
      <c r="C61" s="92"/>
      <c r="D61" s="93"/>
      <c r="Q61" s="6"/>
      <c r="R61" s="88"/>
    </row>
    <row r="62" spans="2:18">
      <c r="B62" s="93"/>
      <c r="C62" s="93"/>
    </row>
    <row r="63" spans="2:18">
      <c r="B63" s="93"/>
      <c r="C63" s="93"/>
    </row>
    <row r="64" spans="2:18">
      <c r="B64" s="93"/>
      <c r="C64" s="93"/>
    </row>
    <row r="65" spans="2:18">
      <c r="B65" s="93"/>
      <c r="C65" s="93"/>
    </row>
    <row r="66" spans="2:18">
      <c r="B66" s="92"/>
      <c r="C66" s="92"/>
      <c r="D66" s="93"/>
      <c r="Q66" s="6"/>
      <c r="R66" s="88"/>
    </row>
    <row r="67" spans="2:18">
      <c r="B67" s="93"/>
      <c r="C67" s="93"/>
    </row>
    <row r="68" spans="2:18">
      <c r="B68" s="93"/>
      <c r="C68" s="93"/>
    </row>
    <row r="69" spans="2:18">
      <c r="B69" s="93"/>
      <c r="C69" s="93"/>
    </row>
    <row r="70" spans="2:18">
      <c r="B70" s="93"/>
      <c r="C70" s="93"/>
    </row>
    <row r="71" spans="2:18">
      <c r="B71" s="93"/>
      <c r="C71" s="93"/>
    </row>
    <row r="72" spans="2:18">
      <c r="B72" s="92"/>
      <c r="C72" s="92"/>
      <c r="D72" s="93"/>
      <c r="Q72" s="6"/>
      <c r="R72" s="88"/>
    </row>
    <row r="73" spans="2:18">
      <c r="B73" s="93"/>
      <c r="C73" s="93"/>
    </row>
    <row r="74" spans="2:18">
      <c r="B74" s="93"/>
      <c r="C74" s="93"/>
    </row>
    <row r="75" spans="2:18">
      <c r="B75" s="92"/>
      <c r="C75" s="92"/>
      <c r="D75" s="93"/>
      <c r="Q75" s="6"/>
      <c r="R75" s="88"/>
    </row>
    <row r="76" spans="2:18">
      <c r="B76" s="93"/>
      <c r="C76" s="93"/>
    </row>
    <row r="77" spans="2:18">
      <c r="B77" s="93"/>
      <c r="C77" s="93"/>
    </row>
    <row r="78" spans="2:18">
      <c r="B78" s="93"/>
      <c r="C78" s="93"/>
    </row>
    <row r="79" spans="2:18">
      <c r="B79" s="93"/>
      <c r="C79" s="93"/>
    </row>
    <row r="80" spans="2:18">
      <c r="B80" s="93"/>
      <c r="C80" s="93"/>
    </row>
    <row r="81" spans="2:3">
      <c r="B81" s="93"/>
      <c r="C81" s="93"/>
    </row>
    <row r="82" spans="2:3">
      <c r="B82" s="93"/>
      <c r="C82" s="93"/>
    </row>
    <row r="83" spans="2:3">
      <c r="B83" s="93"/>
      <c r="C83" s="93"/>
    </row>
    <row r="84" spans="2:3">
      <c r="B84" s="93"/>
      <c r="C84" s="93"/>
    </row>
  </sheetData>
  <dataValidations count="5">
    <dataValidation type="list" allowBlank="1" showInputMessage="1" showErrorMessage="1" sqref="K3:L32" xr:uid="{566BBB2E-2591-4406-B28F-A6809CA51A5D}">
      <formula1>"In-person, Phone, Video Call, Consultation Call, Coffee Meeting, Virtual Tour, Office Visit, Site Visit, IG Live Walk-thru"</formula1>
    </dataValidation>
    <dataValidation type="list" allowBlank="1" showInputMessage="1" showErrorMessage="1" sqref="L3:L32" xr:uid="{AB3E5B8A-1F62-4720-BE95-7EFE8058286E}">
      <formula1>"Flat, Condo, Loft, Studio, Apartment, Villa, Bungalow"</formula1>
    </dataValidation>
    <dataValidation type="list" allowBlank="1" showInputMessage="1" showErrorMessage="1" sqref="J3:J32" xr:uid="{9D605725-75DB-4434-97A2-23337A288880}">
      <formula1>"Calls, Texts, Social, Email, Video DM"</formula1>
    </dataValidation>
    <dataValidation type="list" allowBlank="1" showInputMessage="1" showErrorMessage="1" sqref="C3:C32" xr:uid="{A1CC9A62-48DA-40B4-9180-EF92211DBDCB}">
      <formula1>"Buyer, Seller, Rent"</formula1>
    </dataValidation>
    <dataValidation type="list" allowBlank="1" showInputMessage="1" showErrorMessage="1" sqref="I3:I32" xr:uid="{08B1288E-A3E2-4B24-9113-E8FE006A1457}">
      <formula1>"Closed Won, Pending, Closed Lost, Under Contract, Reschedule, No Show"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E57D6-62EA-4F41-8FAB-002185E066E1}">
  <dimension ref="A1"/>
  <sheetViews>
    <sheetView workbookViewId="0">
      <selection activeCell="N21" sqref="N21"/>
    </sheetView>
  </sheetViews>
  <sheetFormatPr defaultRowHeight="15"/>
  <cols>
    <col min="1" max="16384" width="9.140625" style="31"/>
  </cols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F9B3C-5C0C-4CAC-A14C-F041590464FD}">
  <dimension ref="A1:I40"/>
  <sheetViews>
    <sheetView workbookViewId="0">
      <selection activeCell="D15" sqref="D15"/>
    </sheetView>
  </sheetViews>
  <sheetFormatPr defaultRowHeight="15" customHeight="1"/>
  <cols>
    <col min="1" max="1" width="26.85546875" style="4" customWidth="1"/>
    <col min="2" max="2" width="49.28515625" style="4" bestFit="1" customWidth="1"/>
    <col min="3" max="3" width="9.140625" style="4"/>
    <col min="4" max="4" width="30.7109375" style="4" customWidth="1"/>
    <col min="5" max="5" width="9.140625" style="6"/>
    <col min="6" max="6" width="30.7109375" style="4" customWidth="1"/>
    <col min="7" max="7" width="9.140625" style="58"/>
    <col min="8" max="8" width="30.7109375" style="4" customWidth="1"/>
    <col min="9" max="9" width="9.140625" style="8"/>
    <col min="10" max="16384" width="9.140625" style="4"/>
  </cols>
  <sheetData>
    <row r="1" spans="1:9" ht="15" customHeight="1">
      <c r="A1" s="32"/>
      <c r="B1" s="33"/>
      <c r="D1" s="34"/>
      <c r="E1" s="4"/>
      <c r="F1" s="34"/>
      <c r="G1" s="4"/>
      <c r="H1" s="34"/>
      <c r="I1" s="4"/>
    </row>
    <row r="2" spans="1:9" s="38" customFormat="1" ht="20.25" customHeight="1">
      <c r="A2" s="199" t="s">
        <v>136</v>
      </c>
      <c r="B2" s="200"/>
      <c r="C2" s="35"/>
      <c r="D2" s="36" t="s">
        <v>137</v>
      </c>
      <c r="E2" s="35"/>
      <c r="F2" s="36" t="s">
        <v>138</v>
      </c>
      <c r="G2" s="35"/>
      <c r="H2" s="36" t="s">
        <v>95</v>
      </c>
      <c r="I2" s="37"/>
    </row>
    <row r="3" spans="1:9" s="38" customFormat="1" ht="20.25" customHeight="1">
      <c r="A3" s="39" t="s">
        <v>306</v>
      </c>
      <c r="B3" s="40"/>
      <c r="C3" s="35"/>
      <c r="D3" s="41" t="s">
        <v>307</v>
      </c>
      <c r="E3" s="35"/>
      <c r="F3" s="42" t="s">
        <v>308</v>
      </c>
      <c r="G3" s="35"/>
      <c r="H3" s="43" t="s">
        <v>309</v>
      </c>
      <c r="I3" s="37"/>
    </row>
    <row r="4" spans="1:9" s="38" customFormat="1" ht="20.25" customHeight="1">
      <c r="A4" s="44" t="s">
        <v>310</v>
      </c>
      <c r="B4" s="45" t="s">
        <v>311</v>
      </c>
      <c r="C4" s="35"/>
      <c r="D4" s="46" t="s">
        <v>312</v>
      </c>
      <c r="E4" s="35"/>
      <c r="F4" s="43" t="s">
        <v>313</v>
      </c>
      <c r="G4" s="35"/>
      <c r="H4" s="43" t="s">
        <v>314</v>
      </c>
      <c r="I4" s="37"/>
    </row>
    <row r="5" spans="1:9" s="38" customFormat="1" ht="20.25" customHeight="1">
      <c r="A5" s="47" t="s">
        <v>315</v>
      </c>
      <c r="B5" s="48" t="s">
        <v>316</v>
      </c>
      <c r="C5" s="35"/>
      <c r="D5" s="43" t="s">
        <v>188</v>
      </c>
      <c r="E5" s="35"/>
      <c r="F5" s="43" t="s">
        <v>150</v>
      </c>
      <c r="G5" s="35"/>
      <c r="H5" s="43" t="s">
        <v>117</v>
      </c>
      <c r="I5" s="37"/>
    </row>
    <row r="6" spans="1:9" s="38" customFormat="1" ht="20.25" customHeight="1">
      <c r="A6" s="47" t="s">
        <v>317</v>
      </c>
      <c r="B6" s="48" t="s">
        <v>318</v>
      </c>
      <c r="C6" s="35"/>
      <c r="D6" s="46" t="s">
        <v>319</v>
      </c>
      <c r="E6" s="35"/>
      <c r="F6" s="43" t="s">
        <v>161</v>
      </c>
      <c r="G6" s="35"/>
      <c r="H6" s="43" t="s">
        <v>320</v>
      </c>
      <c r="I6" s="37"/>
    </row>
    <row r="7" spans="1:9" s="38" customFormat="1" ht="20.25" customHeight="1">
      <c r="A7" s="49" t="s">
        <v>321</v>
      </c>
      <c r="B7" s="50" t="s">
        <v>322</v>
      </c>
      <c r="C7" s="35"/>
      <c r="D7" s="46" t="s">
        <v>323</v>
      </c>
      <c r="E7" s="35"/>
      <c r="F7" s="46" t="s">
        <v>324</v>
      </c>
      <c r="G7" s="35"/>
      <c r="H7" s="43" t="s">
        <v>52</v>
      </c>
      <c r="I7" s="37"/>
    </row>
    <row r="8" spans="1:9" s="38" customFormat="1" ht="20.25" customHeight="1">
      <c r="A8" s="39" t="s">
        <v>325</v>
      </c>
      <c r="B8" s="40"/>
      <c r="C8" s="35"/>
      <c r="D8" s="43" t="s">
        <v>205</v>
      </c>
      <c r="E8" s="35"/>
      <c r="F8" s="46" t="s">
        <v>326</v>
      </c>
      <c r="G8" s="35"/>
      <c r="H8" s="43" t="s">
        <v>80</v>
      </c>
      <c r="I8" s="37"/>
    </row>
    <row r="9" spans="1:9" s="38" customFormat="1" ht="20.25" customHeight="1">
      <c r="A9" s="44" t="s">
        <v>327</v>
      </c>
      <c r="B9" s="45" t="s">
        <v>328</v>
      </c>
      <c r="C9" s="35"/>
      <c r="D9" s="43" t="s">
        <v>213</v>
      </c>
      <c r="E9" s="35"/>
      <c r="F9" s="46" t="s">
        <v>329</v>
      </c>
      <c r="G9" s="35"/>
      <c r="H9" s="43" t="s">
        <v>330</v>
      </c>
      <c r="I9" s="37"/>
    </row>
    <row r="10" spans="1:9" s="38" customFormat="1" ht="20.25" customHeight="1">
      <c r="A10" s="47" t="s">
        <v>331</v>
      </c>
      <c r="B10" s="48" t="s">
        <v>332</v>
      </c>
      <c r="C10" s="35"/>
      <c r="D10" s="43" t="s">
        <v>333</v>
      </c>
      <c r="E10" s="35"/>
      <c r="F10" s="46" t="s">
        <v>334</v>
      </c>
      <c r="G10" s="35"/>
      <c r="H10" s="51" t="s">
        <v>335</v>
      </c>
      <c r="I10" s="37"/>
    </row>
    <row r="11" spans="1:9" s="38" customFormat="1" ht="20.25" customHeight="1">
      <c r="A11" s="47" t="s">
        <v>336</v>
      </c>
      <c r="B11" s="48" t="s">
        <v>337</v>
      </c>
      <c r="C11" s="35"/>
      <c r="D11" s="43" t="s">
        <v>338</v>
      </c>
      <c r="E11" s="35"/>
      <c r="F11" s="43" t="s">
        <v>171</v>
      </c>
      <c r="G11" s="35"/>
      <c r="H11" s="52"/>
      <c r="I11" s="37"/>
    </row>
    <row r="12" spans="1:9" s="38" customFormat="1" ht="20.25" customHeight="1">
      <c r="A12" s="47" t="s">
        <v>339</v>
      </c>
      <c r="B12" s="48" t="s">
        <v>340</v>
      </c>
      <c r="C12" s="35"/>
      <c r="D12" s="43" t="s">
        <v>341</v>
      </c>
      <c r="E12" s="35"/>
      <c r="F12" s="43" t="s">
        <v>180</v>
      </c>
      <c r="G12" s="35"/>
      <c r="I12" s="37"/>
    </row>
    <row r="13" spans="1:9" s="38" customFormat="1" ht="20.25" customHeight="1">
      <c r="A13" s="49" t="s">
        <v>342</v>
      </c>
      <c r="B13" s="50" t="s">
        <v>343</v>
      </c>
      <c r="C13" s="35"/>
      <c r="D13" s="53" t="s">
        <v>344</v>
      </c>
      <c r="E13" s="35"/>
      <c r="F13" s="43" t="s">
        <v>189</v>
      </c>
      <c r="G13" s="35"/>
      <c r="I13" s="37"/>
    </row>
    <row r="14" spans="1:9" s="38" customFormat="1" ht="20.25" customHeight="1">
      <c r="A14" s="39" t="s">
        <v>345</v>
      </c>
      <c r="B14" s="40"/>
      <c r="C14" s="35"/>
      <c r="D14" s="41" t="s">
        <v>346</v>
      </c>
      <c r="E14" s="35"/>
      <c r="F14" s="43" t="s">
        <v>198</v>
      </c>
      <c r="G14" s="35"/>
      <c r="I14" s="37"/>
    </row>
    <row r="15" spans="1:9" s="38" customFormat="1" ht="20.25" customHeight="1">
      <c r="A15" s="44" t="s">
        <v>347</v>
      </c>
      <c r="B15" s="45" t="s">
        <v>348</v>
      </c>
      <c r="C15" s="35"/>
      <c r="D15" s="46" t="s">
        <v>349</v>
      </c>
      <c r="E15" s="35"/>
      <c r="F15" s="43" t="s">
        <v>350</v>
      </c>
      <c r="G15" s="35"/>
      <c r="I15" s="37"/>
    </row>
    <row r="16" spans="1:9" s="38" customFormat="1" ht="20.25" customHeight="1">
      <c r="A16" s="47" t="s">
        <v>351</v>
      </c>
      <c r="B16" s="48" t="s">
        <v>352</v>
      </c>
      <c r="C16" s="35"/>
      <c r="D16" s="43" t="s">
        <v>179</v>
      </c>
      <c r="E16" s="35"/>
      <c r="F16" s="43" t="s">
        <v>206</v>
      </c>
      <c r="G16" s="35"/>
      <c r="I16" s="37"/>
    </row>
    <row r="17" spans="1:9" s="38" customFormat="1" ht="20.25" customHeight="1">
      <c r="A17" s="47" t="s">
        <v>353</v>
      </c>
      <c r="B17" s="48" t="s">
        <v>354</v>
      </c>
      <c r="C17" s="35"/>
      <c r="D17" s="43" t="s">
        <v>355</v>
      </c>
      <c r="E17" s="35"/>
      <c r="F17" s="43" t="s">
        <v>356</v>
      </c>
      <c r="G17" s="35"/>
      <c r="I17" s="37"/>
    </row>
    <row r="18" spans="1:9" s="38" customFormat="1" ht="20.25" customHeight="1">
      <c r="A18" s="47" t="s">
        <v>357</v>
      </c>
      <c r="B18" s="48" t="s">
        <v>358</v>
      </c>
      <c r="C18" s="35"/>
      <c r="D18" s="43" t="s">
        <v>359</v>
      </c>
      <c r="E18" s="35"/>
      <c r="F18" s="51" t="s">
        <v>324</v>
      </c>
      <c r="G18" s="35"/>
      <c r="I18" s="37"/>
    </row>
    <row r="19" spans="1:9" s="38" customFormat="1" ht="20.25" customHeight="1">
      <c r="A19" s="47" t="s">
        <v>360</v>
      </c>
      <c r="B19" s="48" t="s">
        <v>361</v>
      </c>
      <c r="C19" s="35"/>
      <c r="D19" s="43" t="s">
        <v>362</v>
      </c>
      <c r="E19" s="35"/>
      <c r="F19" s="52"/>
      <c r="G19" s="35"/>
      <c r="I19" s="37"/>
    </row>
    <row r="20" spans="1:9" s="38" customFormat="1" ht="20.25" customHeight="1">
      <c r="A20" s="49" t="s">
        <v>363</v>
      </c>
      <c r="B20" s="50" t="s">
        <v>364</v>
      </c>
      <c r="C20" s="35"/>
      <c r="D20" s="41" t="s">
        <v>365</v>
      </c>
      <c r="E20" s="35"/>
      <c r="G20" s="35"/>
      <c r="I20" s="37"/>
    </row>
    <row r="21" spans="1:9" s="38" customFormat="1" ht="20.25" customHeight="1">
      <c r="A21" s="39" t="s">
        <v>366</v>
      </c>
      <c r="B21" s="40"/>
      <c r="C21" s="35"/>
      <c r="D21" s="43" t="s">
        <v>170</v>
      </c>
      <c r="E21" s="35"/>
      <c r="G21" s="35"/>
      <c r="I21" s="37"/>
    </row>
    <row r="22" spans="1:9" s="38" customFormat="1" ht="20.25" customHeight="1">
      <c r="A22" s="44" t="s">
        <v>367</v>
      </c>
      <c r="B22" s="45" t="s">
        <v>368</v>
      </c>
      <c r="C22" s="35"/>
      <c r="D22" s="43" t="s">
        <v>369</v>
      </c>
      <c r="E22" s="35"/>
      <c r="G22" s="35"/>
      <c r="I22" s="37"/>
    </row>
    <row r="23" spans="1:9" s="38" customFormat="1" ht="20.25" customHeight="1">
      <c r="A23" s="47" t="s">
        <v>370</v>
      </c>
      <c r="B23" s="48" t="s">
        <v>371</v>
      </c>
      <c r="C23" s="35"/>
      <c r="D23" s="43" t="s">
        <v>372</v>
      </c>
      <c r="E23" s="35"/>
      <c r="G23" s="35"/>
      <c r="I23" s="37"/>
    </row>
    <row r="24" spans="1:9" s="38" customFormat="1" ht="20.25" customHeight="1">
      <c r="A24" s="47" t="s">
        <v>373</v>
      </c>
      <c r="B24" s="48" t="s">
        <v>374</v>
      </c>
      <c r="C24" s="35"/>
      <c r="D24" s="43" t="s">
        <v>197</v>
      </c>
      <c r="E24" s="35"/>
      <c r="G24" s="35"/>
      <c r="I24" s="37"/>
    </row>
    <row r="25" spans="1:9" s="38" customFormat="1" ht="20.25" customHeight="1">
      <c r="A25" s="47" t="s">
        <v>375</v>
      </c>
      <c r="B25" s="48" t="s">
        <v>376</v>
      </c>
      <c r="C25" s="35"/>
      <c r="D25" s="43" t="s">
        <v>377</v>
      </c>
      <c r="E25" s="35"/>
      <c r="G25" s="35"/>
      <c r="I25" s="37"/>
    </row>
    <row r="26" spans="1:9" s="38" customFormat="1" ht="20.25" customHeight="1">
      <c r="A26" s="49" t="s">
        <v>378</v>
      </c>
      <c r="B26" s="50" t="s">
        <v>379</v>
      </c>
      <c r="C26" s="35"/>
      <c r="D26" s="43" t="s">
        <v>220</v>
      </c>
      <c r="E26" s="35"/>
      <c r="G26" s="35"/>
      <c r="I26" s="37"/>
    </row>
    <row r="27" spans="1:9" s="38" customFormat="1" ht="20.25" customHeight="1">
      <c r="A27" s="39" t="s">
        <v>380</v>
      </c>
      <c r="B27" s="40"/>
      <c r="C27" s="35"/>
      <c r="D27" s="43" t="s">
        <v>381</v>
      </c>
      <c r="E27" s="35"/>
      <c r="G27" s="35"/>
      <c r="I27" s="37"/>
    </row>
    <row r="28" spans="1:9" s="38" customFormat="1" ht="20.25" customHeight="1">
      <c r="A28" s="44" t="s">
        <v>382</v>
      </c>
      <c r="B28" s="45" t="s">
        <v>383</v>
      </c>
      <c r="C28" s="35"/>
      <c r="D28" s="43" t="s">
        <v>384</v>
      </c>
      <c r="E28" s="35"/>
      <c r="G28" s="35"/>
      <c r="I28" s="37"/>
    </row>
    <row r="29" spans="1:9" s="38" customFormat="1" ht="20.25" customHeight="1">
      <c r="A29" s="49" t="s">
        <v>385</v>
      </c>
      <c r="B29" s="50" t="s">
        <v>386</v>
      </c>
      <c r="C29" s="35"/>
      <c r="D29" s="43" t="s">
        <v>387</v>
      </c>
      <c r="E29" s="35"/>
      <c r="G29" s="35"/>
      <c r="I29" s="37"/>
    </row>
    <row r="30" spans="1:9" s="38" customFormat="1" ht="20.25" customHeight="1">
      <c r="A30" s="39" t="s">
        <v>388</v>
      </c>
      <c r="B30" s="40"/>
      <c r="C30" s="35"/>
      <c r="D30" s="41" t="s">
        <v>389</v>
      </c>
      <c r="E30" s="35"/>
      <c r="G30" s="35"/>
      <c r="I30" s="37"/>
    </row>
    <row r="31" spans="1:9" s="38" customFormat="1" ht="20.25" customHeight="1">
      <c r="A31" s="44" t="s">
        <v>390</v>
      </c>
      <c r="B31" s="45" t="s">
        <v>391</v>
      </c>
      <c r="C31" s="35"/>
      <c r="D31" s="43" t="s">
        <v>392</v>
      </c>
      <c r="E31" s="35"/>
      <c r="G31" s="35"/>
      <c r="I31" s="37"/>
    </row>
    <row r="32" spans="1:9" s="38" customFormat="1" ht="20.25" customHeight="1">
      <c r="A32" s="47" t="s">
        <v>393</v>
      </c>
      <c r="B32" s="48" t="s">
        <v>394</v>
      </c>
      <c r="C32" s="35"/>
      <c r="D32" s="43" t="s">
        <v>395</v>
      </c>
      <c r="E32" s="35"/>
      <c r="G32" s="35"/>
      <c r="I32" s="37"/>
    </row>
    <row r="33" spans="1:9" s="38" customFormat="1" ht="20.25" customHeight="1">
      <c r="A33" s="47" t="s">
        <v>396</v>
      </c>
      <c r="B33" s="48" t="s">
        <v>397</v>
      </c>
      <c r="C33" s="35"/>
      <c r="D33" s="43" t="s">
        <v>398</v>
      </c>
      <c r="E33" s="35"/>
      <c r="G33" s="35"/>
      <c r="I33" s="37"/>
    </row>
    <row r="34" spans="1:9" s="38" customFormat="1" ht="20.25" customHeight="1">
      <c r="A34" s="47" t="s">
        <v>399</v>
      </c>
      <c r="B34" s="48" t="s">
        <v>400</v>
      </c>
      <c r="C34" s="35"/>
      <c r="D34" s="43" t="s">
        <v>401</v>
      </c>
      <c r="E34" s="35"/>
      <c r="G34" s="35"/>
      <c r="I34" s="37"/>
    </row>
    <row r="35" spans="1:9" s="38" customFormat="1" ht="20.25" customHeight="1">
      <c r="A35" s="47" t="s">
        <v>402</v>
      </c>
      <c r="B35" s="48" t="s">
        <v>403</v>
      </c>
      <c r="C35" s="35"/>
      <c r="D35" s="43" t="s">
        <v>404</v>
      </c>
      <c r="E35" s="35"/>
      <c r="G35" s="35"/>
      <c r="I35" s="37"/>
    </row>
    <row r="36" spans="1:9" s="38" customFormat="1" ht="20.25" customHeight="1">
      <c r="A36" s="47" t="s">
        <v>405</v>
      </c>
      <c r="B36" s="48" t="s">
        <v>406</v>
      </c>
      <c r="C36" s="35"/>
      <c r="D36" s="51" t="s">
        <v>407</v>
      </c>
      <c r="E36" s="35"/>
      <c r="G36" s="35"/>
      <c r="I36" s="37"/>
    </row>
    <row r="37" spans="1:9" s="38" customFormat="1" ht="20.25" customHeight="1">
      <c r="A37" s="47" t="s">
        <v>408</v>
      </c>
      <c r="B37" s="48" t="s">
        <v>409</v>
      </c>
      <c r="C37" s="35"/>
      <c r="D37" s="5"/>
      <c r="E37" s="35"/>
      <c r="G37" s="35"/>
      <c r="I37" s="37"/>
    </row>
    <row r="38" spans="1:9" s="38" customFormat="1" ht="20.25" customHeight="1">
      <c r="A38" s="47" t="s">
        <v>410</v>
      </c>
      <c r="B38" s="48" t="s">
        <v>411</v>
      </c>
      <c r="C38" s="35"/>
      <c r="D38" s="4"/>
      <c r="E38" s="35"/>
      <c r="G38" s="35"/>
      <c r="I38" s="37"/>
    </row>
    <row r="39" spans="1:9" s="57" customFormat="1" ht="20.25" customHeight="1">
      <c r="A39" s="49" t="s">
        <v>412</v>
      </c>
      <c r="B39" s="50" t="s">
        <v>413</v>
      </c>
      <c r="C39" s="54"/>
      <c r="D39"/>
      <c r="E39" s="55"/>
      <c r="F39" s="38"/>
      <c r="G39" s="56"/>
      <c r="H39" s="38"/>
      <c r="I39" s="54"/>
    </row>
    <row r="40" spans="1:9" ht="15" customHeight="1">
      <c r="A40" s="5"/>
      <c r="B40" s="5"/>
    </row>
  </sheetData>
  <mergeCells count="1">
    <mergeCell ref="A2:B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2025-07-09T09:17:44Z</dcterms:created>
  <dcterms:modified xsi:type="dcterms:W3CDTF">2025-07-17T10:46:14Z</dcterms:modified>
  <cp:category/>
  <cp:contentStatus/>
</cp:coreProperties>
</file>